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124" documentId="8_{412F395C-849C-4A6B-AEE2-6C2D792254A3}" xr6:coauthVersionLast="47" xr6:coauthVersionMax="47" xr10:uidLastSave="{FA7514E5-2164-4F43-83C5-8147D27D06ED}"/>
  <bookViews>
    <workbookView xWindow="-120" yWindow="-120" windowWidth="77040" windowHeight="21240" xr2:uid="{00000000-000D-0000-FFFF-FFFF00000000}"/>
  </bookViews>
  <sheets>
    <sheet name="Innherred" sheetId="14" r:id="rId1"/>
    <sheet name="Namdal" sheetId="15" r:id="rId2"/>
    <sheet name="Trondheim" sheetId="16" r:id="rId3"/>
    <sheet name="Vernes" sheetId="17" r:id="rId4"/>
    <sheet name="Orkland" sheetId="18" r:id="rId5"/>
    <sheet name="Trøndelag Sør" sheetId="19" r:id="rId6"/>
    <sheet name="Fosen" sheetId="20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4" l="1"/>
  <c r="Q72" i="14"/>
  <c r="Q71" i="14"/>
  <c r="L95" i="16" l="1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79" i="16"/>
  <c r="L78" i="16"/>
  <c r="L77" i="16"/>
  <c r="L76" i="16"/>
  <c r="L75" i="16"/>
  <c r="L74" i="16"/>
  <c r="L73" i="16"/>
  <c r="K72" i="16"/>
  <c r="J72" i="16"/>
  <c r="J96" i="16" s="1"/>
  <c r="I72" i="16"/>
  <c r="H72" i="16"/>
  <c r="H96" i="16" s="1"/>
  <c r="G72" i="16"/>
  <c r="F72" i="16"/>
  <c r="E72" i="16"/>
  <c r="D72" i="16"/>
  <c r="C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K27" i="16"/>
  <c r="J27" i="16"/>
  <c r="I27" i="16"/>
  <c r="H27" i="16"/>
  <c r="G27" i="16"/>
  <c r="F27" i="16"/>
  <c r="E27" i="16"/>
  <c r="D27" i="16"/>
  <c r="C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K5" i="16"/>
  <c r="J5" i="16"/>
  <c r="I5" i="16"/>
  <c r="H5" i="16"/>
  <c r="G5" i="16"/>
  <c r="F5" i="16"/>
  <c r="E5" i="16"/>
  <c r="D5" i="16"/>
  <c r="C5" i="16"/>
  <c r="L4" i="16"/>
  <c r="L3" i="16"/>
  <c r="F38" i="20"/>
  <c r="F37" i="20"/>
  <c r="F36" i="20"/>
  <c r="F35" i="20"/>
  <c r="F34" i="20"/>
  <c r="F33" i="20"/>
  <c r="F32" i="20"/>
  <c r="F31" i="20"/>
  <c r="E30" i="20"/>
  <c r="E39" i="20" s="1"/>
  <c r="D30" i="20"/>
  <c r="D39" i="20" s="1"/>
  <c r="C30" i="20"/>
  <c r="C39" i="20" s="1"/>
  <c r="F39" i="20" s="1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E14" i="20"/>
  <c r="D14" i="20"/>
  <c r="C14" i="20"/>
  <c r="F13" i="20"/>
  <c r="F12" i="20"/>
  <c r="F11" i="20"/>
  <c r="F10" i="20"/>
  <c r="F9" i="20"/>
  <c r="F8" i="20"/>
  <c r="F7" i="20"/>
  <c r="F6" i="20"/>
  <c r="F5" i="20"/>
  <c r="F4" i="20"/>
  <c r="E3" i="20"/>
  <c r="D3" i="20"/>
  <c r="F3" i="20" s="1"/>
  <c r="C3" i="20"/>
  <c r="C42" i="19"/>
  <c r="G41" i="19"/>
  <c r="G40" i="19"/>
  <c r="G39" i="19"/>
  <c r="G38" i="19"/>
  <c r="G37" i="19"/>
  <c r="G36" i="19"/>
  <c r="G35" i="19"/>
  <c r="F34" i="19"/>
  <c r="F42" i="19" s="1"/>
  <c r="E34" i="19"/>
  <c r="E42" i="19" s="1"/>
  <c r="D34" i="19"/>
  <c r="D42" i="19" s="1"/>
  <c r="C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F16" i="19"/>
  <c r="E16" i="19"/>
  <c r="G16" i="19" s="1"/>
  <c r="D16" i="19"/>
  <c r="C16" i="19"/>
  <c r="G15" i="19"/>
  <c r="G14" i="19"/>
  <c r="G13" i="19"/>
  <c r="G12" i="19"/>
  <c r="G11" i="19"/>
  <c r="G10" i="19"/>
  <c r="G9" i="19"/>
  <c r="G8" i="19"/>
  <c r="G7" i="19"/>
  <c r="G6" i="19"/>
  <c r="F5" i="19"/>
  <c r="E5" i="19"/>
  <c r="D5" i="19"/>
  <c r="C5" i="19"/>
  <c r="G5" i="19" s="1"/>
  <c r="G4" i="19"/>
  <c r="G3" i="19"/>
  <c r="G49" i="18"/>
  <c r="G48" i="18"/>
  <c r="G47" i="18"/>
  <c r="G46" i="18"/>
  <c r="G45" i="18"/>
  <c r="G44" i="18"/>
  <c r="G43" i="18"/>
  <c r="G42" i="18"/>
  <c r="G41" i="18"/>
  <c r="G40" i="18"/>
  <c r="G39" i="18"/>
  <c r="F39" i="18"/>
  <c r="E39" i="18"/>
  <c r="D39" i="18"/>
  <c r="C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F17" i="18"/>
  <c r="E17" i="18"/>
  <c r="D17" i="18"/>
  <c r="C17" i="18"/>
  <c r="G17" i="18" s="1"/>
  <c r="G16" i="18"/>
  <c r="G15" i="18"/>
  <c r="G14" i="18"/>
  <c r="G13" i="18"/>
  <c r="G12" i="18"/>
  <c r="G11" i="18"/>
  <c r="G10" i="18"/>
  <c r="G9" i="18"/>
  <c r="G8" i="18"/>
  <c r="G7" i="18"/>
  <c r="G6" i="18"/>
  <c r="F5" i="18"/>
  <c r="F50" i="18" s="1"/>
  <c r="E5" i="18"/>
  <c r="E50" i="18" s="1"/>
  <c r="D5" i="18"/>
  <c r="D50" i="18" s="1"/>
  <c r="C5" i="18"/>
  <c r="G5" i="18" s="1"/>
  <c r="G4" i="18"/>
  <c r="G3" i="18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D57" i="17"/>
  <c r="G57" i="17" s="1"/>
  <c r="G56" i="17"/>
  <c r="G55" i="17"/>
  <c r="G54" i="17"/>
  <c r="F53" i="17"/>
  <c r="F71" i="17" s="1"/>
  <c r="E53" i="17"/>
  <c r="C53" i="17"/>
  <c r="C71" i="17" s="1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F25" i="17"/>
  <c r="E25" i="17"/>
  <c r="G25" i="17" s="1"/>
  <c r="D25" i="17"/>
  <c r="C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F5" i="17"/>
  <c r="E5" i="17"/>
  <c r="D5" i="17"/>
  <c r="C5" i="17"/>
  <c r="G4" i="17"/>
  <c r="G3" i="17"/>
  <c r="F57" i="15"/>
  <c r="F56" i="15"/>
  <c r="F55" i="15"/>
  <c r="F54" i="15"/>
  <c r="F53" i="15"/>
  <c r="F52" i="15"/>
  <c r="F51" i="15"/>
  <c r="F50" i="15"/>
  <c r="F49" i="15"/>
  <c r="F48" i="15"/>
  <c r="F47" i="15"/>
  <c r="F46" i="15"/>
  <c r="E46" i="15"/>
  <c r="D46" i="15"/>
  <c r="C46" i="15"/>
  <c r="C58" i="15" s="1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E20" i="15"/>
  <c r="D20" i="15"/>
  <c r="C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E5" i="15"/>
  <c r="E58" i="15" s="1"/>
  <c r="D5" i="15"/>
  <c r="C5" i="15"/>
  <c r="F5" i="15" s="1"/>
  <c r="F4" i="15"/>
  <c r="F3" i="15"/>
  <c r="K96" i="16" l="1"/>
  <c r="D96" i="16"/>
  <c r="F96" i="16"/>
  <c r="I96" i="16"/>
  <c r="L27" i="16"/>
  <c r="L72" i="16"/>
  <c r="G96" i="16"/>
  <c r="E96" i="16"/>
  <c r="L5" i="16"/>
  <c r="C96" i="16"/>
  <c r="F30" i="20"/>
  <c r="G42" i="19"/>
  <c r="G34" i="19"/>
  <c r="C50" i="18"/>
  <c r="G50" i="18" s="1"/>
  <c r="E71" i="17"/>
  <c r="D53" i="17"/>
  <c r="D58" i="15"/>
  <c r="F58" i="15" s="1"/>
  <c r="F20" i="15"/>
  <c r="L96" i="16" l="1"/>
  <c r="D71" i="17"/>
  <c r="G71" i="17" s="1"/>
  <c r="G53" i="17"/>
  <c r="P74" i="14"/>
  <c r="Q73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O97" i="14"/>
  <c r="N97" i="14"/>
  <c r="P96" i="14"/>
  <c r="Q96" i="14" s="1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P28" i="14"/>
  <c r="P14" i="14"/>
  <c r="I97" i="14"/>
  <c r="G97" i="14"/>
  <c r="F97" i="14"/>
  <c r="E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P97" i="14" l="1"/>
  <c r="Q97" i="14" s="1"/>
  <c r="J97" i="14"/>
  <c r="O74" i="14" l="1"/>
  <c r="N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I74" i="14"/>
  <c r="H74" i="14"/>
  <c r="G74" i="14"/>
  <c r="F74" i="14"/>
  <c r="E74" i="14"/>
  <c r="Q30" i="14"/>
  <c r="Q28" i="14"/>
  <c r="Q6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9" i="14"/>
  <c r="Q10" i="14"/>
  <c r="O31" i="14"/>
  <c r="O99" i="14" s="1"/>
  <c r="N31" i="14"/>
  <c r="I31" i="14"/>
  <c r="H31" i="14"/>
  <c r="G31" i="14"/>
  <c r="F31" i="14"/>
  <c r="E31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10" i="14"/>
  <c r="J7" i="14"/>
  <c r="H99" i="14" l="1"/>
  <c r="N99" i="14"/>
  <c r="J74" i="14"/>
  <c r="G99" i="14"/>
  <c r="E99" i="14"/>
  <c r="F99" i="14"/>
  <c r="I99" i="14"/>
  <c r="Q74" i="14"/>
  <c r="P31" i="14"/>
  <c r="P99" i="14" s="1"/>
  <c r="Q31" i="14"/>
  <c r="J31" i="14"/>
  <c r="Q99" i="14" l="1"/>
  <c r="J99" i="14"/>
  <c r="O106" i="14" l="1"/>
</calcChain>
</file>

<file path=xl/sharedStrings.xml><?xml version="1.0" encoding="utf-8"?>
<sst xmlns="http://schemas.openxmlformats.org/spreadsheetml/2006/main" count="740" uniqueCount="242">
  <si>
    <t>BABAT1----</t>
  </si>
  <si>
    <t>Bygg- og anleggsteknikk</t>
  </si>
  <si>
    <t>ELELE1----</t>
  </si>
  <si>
    <t>Elektro og datateknologi</t>
  </si>
  <si>
    <t>HSHSF1----</t>
  </si>
  <si>
    <t>Helse- og oppvekstfag</t>
  </si>
  <si>
    <t>IDRET1----</t>
  </si>
  <si>
    <t>Idrettsfag</t>
  </si>
  <si>
    <t>RMRMF1----</t>
  </si>
  <si>
    <t>Restaurant- og matfag</t>
  </si>
  <si>
    <t>STUSP1----</t>
  </si>
  <si>
    <t>Studiespesialisering</t>
  </si>
  <si>
    <t>TPTIP1----</t>
  </si>
  <si>
    <t>Teknologi- og industrifag</t>
  </si>
  <si>
    <t>Tilrettelagt opplæring</t>
  </si>
  <si>
    <t>ELDEL2----</t>
  </si>
  <si>
    <t>Datateknologi og elektronikk</t>
  </si>
  <si>
    <t>ELELE2----</t>
  </si>
  <si>
    <t>Elenergi og ekom</t>
  </si>
  <si>
    <t>HSHEA2----</t>
  </si>
  <si>
    <t>Helsearbeiderfag</t>
  </si>
  <si>
    <t>IDIDR2----</t>
  </si>
  <si>
    <t>TPKJT2----</t>
  </si>
  <si>
    <t>Kjøretøy</t>
  </si>
  <si>
    <t>RMKOS2----</t>
  </si>
  <si>
    <t>Kokk- og servitørfag</t>
  </si>
  <si>
    <t>STREA2----</t>
  </si>
  <si>
    <t>Realfag</t>
  </si>
  <si>
    <t>STSSA2----</t>
  </si>
  <si>
    <t>Språk, samfunnsfag og økonomi</t>
  </si>
  <si>
    <t>BATMF2----</t>
  </si>
  <si>
    <t>Tømrer</t>
  </si>
  <si>
    <t>PBPBY4--6P</t>
  </si>
  <si>
    <t>Generell studiekompetanse, 6-pack</t>
  </si>
  <si>
    <t>IDIDR3----</t>
  </si>
  <si>
    <t>PBPBY4YK--</t>
  </si>
  <si>
    <t>Påbygg gen studiekomp e/yrkeskomp</t>
  </si>
  <si>
    <t>PBPBY3----</t>
  </si>
  <si>
    <t>Påbygg. gen. studiekompetanse</t>
  </si>
  <si>
    <t>STREA3----</t>
  </si>
  <si>
    <t>STSSA3----</t>
  </si>
  <si>
    <t>SRSSR1----</t>
  </si>
  <si>
    <t>Salg, service og reiseliv</t>
  </si>
  <si>
    <t>TPTIP1P---</t>
  </si>
  <si>
    <t>Teknologi-/industrifag,YSK 4år</t>
  </si>
  <si>
    <t>HSBUA2----</t>
  </si>
  <si>
    <t>Barne- og ungdomsarbeiderfag</t>
  </si>
  <si>
    <t>TPPIN2----</t>
  </si>
  <si>
    <t>Industriteknologi</t>
  </si>
  <si>
    <t>BABMO2----</t>
  </si>
  <si>
    <t>Betong og mur</t>
  </si>
  <si>
    <t>Inderøy videregående skole</t>
  </si>
  <si>
    <t>MDMDD1--4-</t>
  </si>
  <si>
    <t>Musikk, dans og drama,dans</t>
  </si>
  <si>
    <t>MDMDD1--6-</t>
  </si>
  <si>
    <t>Musikk, dans og drama,drama</t>
  </si>
  <si>
    <t>MDMDD1--1-</t>
  </si>
  <si>
    <t>Musikk, dans og drama,musikk</t>
  </si>
  <si>
    <t>MDDAN2----</t>
  </si>
  <si>
    <t>Dans</t>
  </si>
  <si>
    <t>MDDRA2----</t>
  </si>
  <si>
    <t>Drama</t>
  </si>
  <si>
    <t>MDMUS2----</t>
  </si>
  <si>
    <t>Musikk</t>
  </si>
  <si>
    <t>MDDAN3----</t>
  </si>
  <si>
    <t>MDDRA3----</t>
  </si>
  <si>
    <t>MDMUS3----</t>
  </si>
  <si>
    <t>Levanger videregående skole</t>
  </si>
  <si>
    <t>FDFBI1----</t>
  </si>
  <si>
    <t>Frisør,blomst,int,eksp.design</t>
  </si>
  <si>
    <t>MEMOK1----</t>
  </si>
  <si>
    <t>Medier og kommunikasjon</t>
  </si>
  <si>
    <t>ELAUT2----</t>
  </si>
  <si>
    <t>Automatisering</t>
  </si>
  <si>
    <t>FDFRI2----</t>
  </si>
  <si>
    <t>Frisør</t>
  </si>
  <si>
    <t>HSHES2----</t>
  </si>
  <si>
    <t>Helseservicefag</t>
  </si>
  <si>
    <t>TPKPL2----</t>
  </si>
  <si>
    <t>Kjemiprosess- og laboratorief.</t>
  </si>
  <si>
    <t>MEMOK2----</t>
  </si>
  <si>
    <t>ELAUT3----</t>
  </si>
  <si>
    <t>Automatiseringsfaget</t>
  </si>
  <si>
    <t>HSHSE3----</t>
  </si>
  <si>
    <t>Helsesekretær</t>
  </si>
  <si>
    <t>MEMOK3----</t>
  </si>
  <si>
    <t>PBPBY4P1--</t>
  </si>
  <si>
    <t>Påbygg gen studiekomp e/yrkeskomp,YSK 1.år</t>
  </si>
  <si>
    <t>PBPBY4P2--</t>
  </si>
  <si>
    <t>Påbygg gen studiekomp e/yrkeskomp,YSK 2.år</t>
  </si>
  <si>
    <t>Mære landbruksskole</t>
  </si>
  <si>
    <t>NANAB1----</t>
  </si>
  <si>
    <t>Naturbruk</t>
  </si>
  <si>
    <t>BAANG2----</t>
  </si>
  <si>
    <t>Anleggsgartner</t>
  </si>
  <si>
    <t>NAHDF2----</t>
  </si>
  <si>
    <t>Heste- og dyrefag</t>
  </si>
  <si>
    <t>NALGA2----</t>
  </si>
  <si>
    <t>Landbruk og gartnernæring</t>
  </si>
  <si>
    <t>NASBR2----</t>
  </si>
  <si>
    <t>Skogbruk</t>
  </si>
  <si>
    <t>NALBR3----</t>
  </si>
  <si>
    <t>Landbruk</t>
  </si>
  <si>
    <t>NANAB3----</t>
  </si>
  <si>
    <t>Studieforberedende naturbruk</t>
  </si>
  <si>
    <t>Steinkjer videregående skole</t>
  </si>
  <si>
    <t>Forberedende kurs for min.spr</t>
  </si>
  <si>
    <t>IDRET1L-J-</t>
  </si>
  <si>
    <t>Idrettsfag,friidrett,LAL</t>
  </si>
  <si>
    <t>KDKDA1----</t>
  </si>
  <si>
    <t>Kunst, design og arkitektur</t>
  </si>
  <si>
    <t>TPAMK2----</t>
  </si>
  <si>
    <t>Arbeidsmaskiner</t>
  </si>
  <si>
    <t>TPBLK2----</t>
  </si>
  <si>
    <t>Bilskade, lakk og karosseri</t>
  </si>
  <si>
    <t>HSHUD2----</t>
  </si>
  <si>
    <t>Hudpleie</t>
  </si>
  <si>
    <t>IDIDR2L-J-</t>
  </si>
  <si>
    <t>KDKDA2----</t>
  </si>
  <si>
    <t>RMMPR2----</t>
  </si>
  <si>
    <t>Matproduksjon</t>
  </si>
  <si>
    <t>SRSRL2----</t>
  </si>
  <si>
    <t>Salg og reiseliv</t>
  </si>
  <si>
    <t>HSHUD3----</t>
  </si>
  <si>
    <t>Hudpleier</t>
  </si>
  <si>
    <t>IDIDR3L-J-</t>
  </si>
  <si>
    <t>KDKDA3----</t>
  </si>
  <si>
    <t>Verdal videregående skole</t>
  </si>
  <si>
    <t>BABAT1P---</t>
  </si>
  <si>
    <t>Bygg- og anleggsteknikk,YSK 4år</t>
  </si>
  <si>
    <t>HSHSF1N---</t>
  </si>
  <si>
    <t>Helse- og oppvekstfag,SK 3år</t>
  </si>
  <si>
    <t>IMIKM1----</t>
  </si>
  <si>
    <t>IT og medieproduksjon</t>
  </si>
  <si>
    <t>HSBUA2N---</t>
  </si>
  <si>
    <t>Barne- og ungdomsarbeiderfag,SK 3år</t>
  </si>
  <si>
    <t>BABMO2P---</t>
  </si>
  <si>
    <t>Betong og mur,YSK 4år</t>
  </si>
  <si>
    <t>HSHEA2N---</t>
  </si>
  <si>
    <t>Helsearbeiderfag,SK 3år</t>
  </si>
  <si>
    <t>TPPIN2P---</t>
  </si>
  <si>
    <t>Industriteknologi,YSK 4år</t>
  </si>
  <si>
    <t>IMITK2----</t>
  </si>
  <si>
    <t>Informasjonsteknologi</t>
  </si>
  <si>
    <t>BAKEM2----</t>
  </si>
  <si>
    <t>Klima, energi og miljøteknikk</t>
  </si>
  <si>
    <t>BARLF2----</t>
  </si>
  <si>
    <t>Rørlegger</t>
  </si>
  <si>
    <t>SRSSH2----</t>
  </si>
  <si>
    <t>Service, sikkerhet og admin.</t>
  </si>
  <si>
    <t>BATMF2P---</t>
  </si>
  <si>
    <t>Tømrer,YSK 4år</t>
  </si>
  <si>
    <t>PBPBY3N---</t>
  </si>
  <si>
    <t>Påbygg gen studiekomp,SK</t>
  </si>
  <si>
    <t>Tilbud/Nivå</t>
  </si>
  <si>
    <t>Nivå 0</t>
  </si>
  <si>
    <t>Sum Innherred</t>
  </si>
  <si>
    <t>Nivå 1/Vg1</t>
  </si>
  <si>
    <t>Sum Vg1</t>
  </si>
  <si>
    <t>Alternativ A - Delte skoler</t>
  </si>
  <si>
    <t>Alternativ B - Samorganiserte</t>
  </si>
  <si>
    <t>Inderøy/Steinkjer</t>
  </si>
  <si>
    <t>Mære Landbruksskole</t>
  </si>
  <si>
    <t>Levanger/Verdal</t>
  </si>
  <si>
    <t>Udanningsprogram</t>
  </si>
  <si>
    <t>Sum Vg2</t>
  </si>
  <si>
    <t>Sum Vg3</t>
  </si>
  <si>
    <t>Sum Skole</t>
  </si>
  <si>
    <t>Sum skole</t>
  </si>
  <si>
    <t>Utdanningsprogram/Nivå</t>
  </si>
  <si>
    <t>Grong videregående skole</t>
  </si>
  <si>
    <t>Olav Duun videregående skole</t>
  </si>
  <si>
    <t>Ytre Namdal videregående skole</t>
  </si>
  <si>
    <t>Totalsum</t>
  </si>
  <si>
    <t>Naturbruk,sportsfiske/næring/hobby,LAL</t>
  </si>
  <si>
    <t>Akvakultur</t>
  </si>
  <si>
    <t>Ambulansefag</t>
  </si>
  <si>
    <t>Duodji</t>
  </si>
  <si>
    <t>Fiske og fangst</t>
  </si>
  <si>
    <t>Landbruk/gartnernæring, sportsfiske, LAL</t>
  </si>
  <si>
    <t>Maritime fag</t>
  </si>
  <si>
    <t>Reindrift</t>
  </si>
  <si>
    <t>Malvik videregående skole</t>
  </si>
  <si>
    <t>Meråker videregående skole</t>
  </si>
  <si>
    <t>Ole Vig videregående skole</t>
  </si>
  <si>
    <t>Selbu videregående skole</t>
  </si>
  <si>
    <t>Idrettsfag,langrenn,LAL</t>
  </si>
  <si>
    <t>Idrettsfag,skiskyting,LAL</t>
  </si>
  <si>
    <t>Idrettsfag,toppidrett randonee/fjelløp,LAD</t>
  </si>
  <si>
    <t>Idrettsfag,toppidrett skyting,LAD</t>
  </si>
  <si>
    <t>Studiespes,toppidrett randonee/fjelløp,LAD</t>
  </si>
  <si>
    <t>Studiespesialisering,toppidrett skyting,LAD</t>
  </si>
  <si>
    <t>Anleggsteknikk</t>
  </si>
  <si>
    <t>Baker og konditor</t>
  </si>
  <si>
    <t>Interiør og eksponeringsdesign</t>
  </si>
  <si>
    <t>Realfag,toppidrett rendonee/fjelløp,LAD</t>
  </si>
  <si>
    <t>Realfag,toppidrett skyting,LAD</t>
  </si>
  <si>
    <t>Transport og logistikk</t>
  </si>
  <si>
    <t>Interiør</t>
  </si>
  <si>
    <t>Guri Kunna videregående skole</t>
  </si>
  <si>
    <t>Kyrksæterøra videregående skole</t>
  </si>
  <si>
    <t>Meldal videregående skole</t>
  </si>
  <si>
    <t>Orkdal vidaregåande skole</t>
  </si>
  <si>
    <t>Kjemiprosess- og laboratorief.,SY</t>
  </si>
  <si>
    <t>Anleggsmaskinførerf,FOB1</t>
  </si>
  <si>
    <t>Dataelektronikerfaget</t>
  </si>
  <si>
    <t>Maritim elektrikerfaget vg3 sk</t>
  </si>
  <si>
    <t>Gauldal videregående skole</t>
  </si>
  <si>
    <t>Melhus videregående skole</t>
  </si>
  <si>
    <t>Oppdal videregående skole</t>
  </si>
  <si>
    <t>Røros videregående skole</t>
  </si>
  <si>
    <t>Idrettsfag,alpint,LAL</t>
  </si>
  <si>
    <t>Børsemaker,LAD</t>
  </si>
  <si>
    <t>Treteknikk.LAD</t>
  </si>
  <si>
    <t>Fosen videregående skole</t>
  </si>
  <si>
    <t>Johan Bojer videregående skole</t>
  </si>
  <si>
    <t>Åfjord videregående skole</t>
  </si>
  <si>
    <t>Dronefag</t>
  </si>
  <si>
    <t>Flyfag,LAL</t>
  </si>
  <si>
    <t>Avionikerfag</t>
  </si>
  <si>
    <t>Flytekniske fag</t>
  </si>
  <si>
    <t>Byåsen videregående skole</t>
  </si>
  <si>
    <t>Charlottenlund videregående skole</t>
  </si>
  <si>
    <t>Cissi Klein videregående skole</t>
  </si>
  <si>
    <t>Heimdal videregående skole</t>
  </si>
  <si>
    <t>Skjetlein videregående skole</t>
  </si>
  <si>
    <t>Strinda videregående skole</t>
  </si>
  <si>
    <t>Thora Storm videregående skole</t>
  </si>
  <si>
    <t>Tiller videregående skole</t>
  </si>
  <si>
    <t>Trondheim katedralskole</t>
  </si>
  <si>
    <t>Håndverk, design, produktutv.</t>
  </si>
  <si>
    <t>Idrettsfag,hopp,LAL</t>
  </si>
  <si>
    <t>Idrettsfag,kombinert,LAL</t>
  </si>
  <si>
    <t>Aktivitør</t>
  </si>
  <si>
    <t>International baccalaureate</t>
  </si>
  <si>
    <t>Kulde-, varmepumpe-, vent.tekn</t>
  </si>
  <si>
    <t>Medieproduksjon</t>
  </si>
  <si>
    <t>Overflateteknikk</t>
  </si>
  <si>
    <t>Søm og tekstilhåndverk</t>
  </si>
  <si>
    <t>Anleggsmaskinmekanikerfaget</t>
  </si>
  <si>
    <t>Apotekteknikk</t>
  </si>
  <si>
    <t>Tannhelsesekretær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</si>
</sst>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9" xfId="0" applyFont="1" applyBorder="1"/>
    <xf numFmtId="0" fontId="2" fillId="0" borderId="11" xfId="0" applyFont="1" applyBorder="1"/>
    <xf numFmtId="0" fontId="1" fillId="0" borderId="11" xfId="0" applyFont="1" applyBorder="1" applyAlignment="1">
      <alignment horizontal="left" indent="1"/>
    </xf>
    <xf numFmtId="0" fontId="1" fillId="0" borderId="12" xfId="0" applyFont="1" applyBorder="1" applyAlignment="1">
      <alignment horizontal="left" indent="1"/>
    </xf>
    <xf numFmtId="0" fontId="2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Alignment="1">
      <alignment horizontal="left" indent="3"/>
    </xf>
    <xf numFmtId="0" fontId="2" fillId="0" borderId="5" xfId="0" applyFont="1" applyBorder="1"/>
    <xf numFmtId="0" fontId="2" fillId="0" borderId="4" xfId="0" applyFont="1" applyBorder="1" applyAlignment="1">
      <alignment horizontal="left" indent="3"/>
    </xf>
    <xf numFmtId="0" fontId="2" fillId="0" borderId="6" xfId="0" applyFont="1" applyBorder="1" applyAlignment="1">
      <alignment horizontal="left" indent="3"/>
    </xf>
    <xf numFmtId="0" fontId="0" fillId="0" borderId="7" xfId="0" applyBorder="1"/>
    <xf numFmtId="0" fontId="2" fillId="0" borderId="7" xfId="0" applyFont="1" applyBorder="1"/>
    <xf numFmtId="0" fontId="2" fillId="0" borderId="8" xfId="0" applyFont="1" applyBorder="1"/>
    <xf numFmtId="0" fontId="1" fillId="0" borderId="1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2" borderId="13" xfId="0" applyFont="1" applyFill="1" applyBorder="1"/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0" fillId="0" borderId="0" xfId="0" applyAlignment="1">
      <alignment horizontal="left" indent="1"/>
    </xf>
    <xf numFmtId="0" fontId="3" fillId="2" borderId="14" xfId="0" applyFont="1" applyFill="1" applyBorder="1" applyAlignment="1">
      <alignment horizontal="left"/>
    </xf>
    <xf numFmtId="0" fontId="3" fillId="2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F3C5-7B44-403C-83CE-636EEBCD4083}">
  <dimension ref="C1:R106"/>
  <sheetViews>
    <sheetView tabSelected="1" topLeftCell="A53" zoomScaleNormal="100" workbookViewId="0">
      <selection activeCell="S77" sqref="S77:S96"/>
    </sheetView>
  </sheetViews>
  <sheetFormatPr baseColWidth="10" defaultRowHeight="15" x14ac:dyDescent="0.25"/>
  <cols>
    <col min="3" max="3" width="20" bestFit="1" customWidth="1"/>
    <col min="4" max="4" width="61" bestFit="1" customWidth="1"/>
    <col min="5" max="5" width="38.42578125" bestFit="1" customWidth="1"/>
    <col min="6" max="6" width="40.28515625" bestFit="1" customWidth="1"/>
    <col min="7" max="7" width="29.7109375" bestFit="1" customWidth="1"/>
    <col min="8" max="8" width="39.7109375" bestFit="1" customWidth="1"/>
    <col min="9" max="9" width="36.42578125" bestFit="1" customWidth="1"/>
    <col min="10" max="10" width="21.85546875" bestFit="1" customWidth="1"/>
    <col min="12" max="12" width="41" bestFit="1" customWidth="1"/>
    <col min="13" max="13" width="61" bestFit="1" customWidth="1"/>
    <col min="14" max="14" width="39.140625" bestFit="1" customWidth="1"/>
    <col min="15" max="15" width="30.5703125" bestFit="1" customWidth="1"/>
    <col min="16" max="16" width="24.42578125" bestFit="1" customWidth="1"/>
    <col min="17" max="17" width="21.85546875" bestFit="1" customWidth="1"/>
  </cols>
  <sheetData>
    <row r="1" spans="3:18" ht="15.75" thickBot="1" x14ac:dyDescent="0.3"/>
    <row r="2" spans="3:18" ht="16.5" thickBot="1" x14ac:dyDescent="0.3">
      <c r="E2" s="16" t="s">
        <v>159</v>
      </c>
      <c r="N2" s="16" t="s">
        <v>160</v>
      </c>
    </row>
    <row r="4" spans="3:18" ht="15.75" thickBot="1" x14ac:dyDescent="0.3"/>
    <row r="5" spans="3:18" ht="15.75" x14ac:dyDescent="0.25">
      <c r="C5" s="2" t="s">
        <v>154</v>
      </c>
      <c r="D5" s="3"/>
      <c r="E5" s="4" t="s">
        <v>51</v>
      </c>
      <c r="F5" s="4" t="s">
        <v>67</v>
      </c>
      <c r="G5" s="4" t="s">
        <v>90</v>
      </c>
      <c r="H5" s="4" t="s">
        <v>105</v>
      </c>
      <c r="I5" s="4" t="s">
        <v>127</v>
      </c>
      <c r="J5" s="5" t="s">
        <v>156</v>
      </c>
      <c r="L5" s="2" t="s">
        <v>154</v>
      </c>
      <c r="M5" s="3" t="s">
        <v>164</v>
      </c>
      <c r="N5" s="4" t="s">
        <v>161</v>
      </c>
      <c r="O5" s="4" t="s">
        <v>162</v>
      </c>
      <c r="P5" s="4" t="s">
        <v>163</v>
      </c>
      <c r="Q5" s="5" t="s">
        <v>156</v>
      </c>
    </row>
    <row r="6" spans="3:18" ht="15.75" x14ac:dyDescent="0.25">
      <c r="C6" s="6" t="s">
        <v>155</v>
      </c>
      <c r="D6" s="1" t="s">
        <v>164</v>
      </c>
      <c r="E6" s="1"/>
      <c r="F6" s="1"/>
      <c r="G6" s="1"/>
      <c r="H6" s="1"/>
      <c r="I6" s="1"/>
      <c r="J6" s="7"/>
      <c r="L6" s="6" t="s">
        <v>155</v>
      </c>
      <c r="M6" s="9" t="s">
        <v>106</v>
      </c>
      <c r="N6" s="1">
        <v>30</v>
      </c>
      <c r="O6" s="1">
        <v>0</v>
      </c>
      <c r="P6" s="1">
        <v>30</v>
      </c>
      <c r="Q6" s="10">
        <f>SUM(N6:P6)</f>
        <v>60</v>
      </c>
    </row>
    <row r="7" spans="3:18" ht="15.75" x14ac:dyDescent="0.25">
      <c r="C7" s="8"/>
      <c r="D7" s="9" t="s">
        <v>106</v>
      </c>
      <c r="E7" s="1">
        <v>0</v>
      </c>
      <c r="F7" s="1">
        <v>30</v>
      </c>
      <c r="G7" s="1">
        <v>0</v>
      </c>
      <c r="H7" s="1">
        <v>30</v>
      </c>
      <c r="I7" s="1">
        <v>0</v>
      </c>
      <c r="J7" s="10">
        <f>SUM(E7:I7)</f>
        <v>60</v>
      </c>
      <c r="L7" s="8"/>
      <c r="M7" s="9"/>
      <c r="Q7" s="7"/>
    </row>
    <row r="8" spans="3:18" ht="15.75" x14ac:dyDescent="0.25">
      <c r="C8" s="6"/>
      <c r="D8" s="1"/>
      <c r="E8" s="1"/>
      <c r="F8" s="1"/>
      <c r="G8" s="1"/>
      <c r="H8" s="1"/>
      <c r="I8" s="1"/>
      <c r="J8" s="7"/>
      <c r="L8" s="6"/>
      <c r="M8" s="1"/>
      <c r="Q8" s="7"/>
    </row>
    <row r="9" spans="3:18" ht="15.75" x14ac:dyDescent="0.25">
      <c r="C9" s="6" t="s">
        <v>157</v>
      </c>
      <c r="D9" s="1"/>
      <c r="E9" s="1"/>
      <c r="F9" s="1"/>
      <c r="G9" s="1"/>
      <c r="H9" s="1"/>
      <c r="I9" s="1"/>
      <c r="J9" s="7"/>
      <c r="L9" s="6" t="s">
        <v>157</v>
      </c>
      <c r="M9" s="1"/>
      <c r="Q9" s="7"/>
    </row>
    <row r="10" spans="3:18" ht="15.75" x14ac:dyDescent="0.25">
      <c r="C10" s="11" t="s">
        <v>0</v>
      </c>
      <c r="D10" s="9" t="s">
        <v>1</v>
      </c>
      <c r="E10" s="1">
        <v>0</v>
      </c>
      <c r="F10" s="1">
        <v>0</v>
      </c>
      <c r="G10" s="1">
        <v>0</v>
      </c>
      <c r="H10" s="1">
        <v>60</v>
      </c>
      <c r="I10" s="1">
        <v>55</v>
      </c>
      <c r="J10" s="10">
        <f>SUM(E10:I10)</f>
        <v>115</v>
      </c>
      <c r="L10" s="11" t="s">
        <v>0</v>
      </c>
      <c r="M10" s="9" t="s">
        <v>1</v>
      </c>
      <c r="N10" s="1">
        <v>60</v>
      </c>
      <c r="O10" s="1">
        <v>0</v>
      </c>
      <c r="P10" s="1">
        <v>55</v>
      </c>
      <c r="Q10" s="10">
        <f>SUM(N10:P10)</f>
        <v>115</v>
      </c>
      <c r="R10" s="1"/>
    </row>
    <row r="11" spans="3:18" ht="15.75" x14ac:dyDescent="0.25">
      <c r="C11" s="11" t="s">
        <v>128</v>
      </c>
      <c r="D11" s="9" t="s">
        <v>129</v>
      </c>
      <c r="E11" s="1">
        <v>0</v>
      </c>
      <c r="F11" s="1">
        <v>0</v>
      </c>
      <c r="G11" s="1">
        <v>0</v>
      </c>
      <c r="H11" s="1">
        <v>0</v>
      </c>
      <c r="I11" s="1">
        <v>6</v>
      </c>
      <c r="J11" s="10">
        <f t="shared" ref="J11:J30" si="0">SUM(E11:I11)</f>
        <v>6</v>
      </c>
      <c r="L11" s="11" t="s">
        <v>128</v>
      </c>
      <c r="M11" s="9" t="s">
        <v>129</v>
      </c>
      <c r="N11" s="1">
        <v>0</v>
      </c>
      <c r="O11" s="1">
        <v>0</v>
      </c>
      <c r="P11" s="1">
        <v>6</v>
      </c>
      <c r="Q11" s="10">
        <f t="shared" ref="Q11:Q30" si="1">SUM(N11:P11)</f>
        <v>6</v>
      </c>
      <c r="R11" s="1"/>
    </row>
    <row r="12" spans="3:18" ht="15.75" x14ac:dyDescent="0.25">
      <c r="C12" s="11" t="s">
        <v>2</v>
      </c>
      <c r="D12" s="9" t="s">
        <v>3</v>
      </c>
      <c r="E12" s="1">
        <v>0</v>
      </c>
      <c r="F12" s="1">
        <v>30</v>
      </c>
      <c r="G12" s="1">
        <v>0</v>
      </c>
      <c r="H12" s="1">
        <v>30</v>
      </c>
      <c r="I12" s="1">
        <v>0</v>
      </c>
      <c r="J12" s="10">
        <f t="shared" si="0"/>
        <v>60</v>
      </c>
      <c r="L12" s="11" t="s">
        <v>2</v>
      </c>
      <c r="M12" s="9" t="s">
        <v>3</v>
      </c>
      <c r="N12" s="1">
        <v>30</v>
      </c>
      <c r="O12" s="1">
        <v>0</v>
      </c>
      <c r="P12" s="1">
        <v>30</v>
      </c>
      <c r="Q12" s="10">
        <f t="shared" si="1"/>
        <v>60</v>
      </c>
      <c r="R12" s="1"/>
    </row>
    <row r="13" spans="3:18" ht="15.75" x14ac:dyDescent="0.25">
      <c r="C13" s="11" t="s">
        <v>68</v>
      </c>
      <c r="D13" s="9" t="s">
        <v>69</v>
      </c>
      <c r="E13" s="1">
        <v>0</v>
      </c>
      <c r="F13" s="1">
        <v>15</v>
      </c>
      <c r="G13" s="1">
        <v>0</v>
      </c>
      <c r="H13" s="1">
        <v>0</v>
      </c>
      <c r="I13" s="1">
        <v>0</v>
      </c>
      <c r="J13" s="10">
        <f t="shared" si="0"/>
        <v>15</v>
      </c>
      <c r="L13" s="11" t="s">
        <v>68</v>
      </c>
      <c r="M13" s="9" t="s">
        <v>69</v>
      </c>
      <c r="N13" s="1">
        <v>0</v>
      </c>
      <c r="O13" s="1">
        <v>0</v>
      </c>
      <c r="P13" s="1">
        <v>15</v>
      </c>
      <c r="Q13" s="10">
        <f t="shared" si="1"/>
        <v>15</v>
      </c>
      <c r="R13" s="1"/>
    </row>
    <row r="14" spans="3:18" ht="15.75" x14ac:dyDescent="0.25">
      <c r="C14" s="11" t="s">
        <v>4</v>
      </c>
      <c r="D14" s="9" t="s">
        <v>5</v>
      </c>
      <c r="E14" s="1">
        <v>0</v>
      </c>
      <c r="F14" s="1">
        <v>60</v>
      </c>
      <c r="G14" s="1">
        <v>0</v>
      </c>
      <c r="H14" s="1">
        <v>60</v>
      </c>
      <c r="I14" s="1">
        <v>45</v>
      </c>
      <c r="J14" s="10">
        <f t="shared" si="0"/>
        <v>165</v>
      </c>
      <c r="L14" s="11" t="s">
        <v>4</v>
      </c>
      <c r="M14" s="9" t="s">
        <v>5</v>
      </c>
      <c r="N14" s="1">
        <v>60</v>
      </c>
      <c r="O14" s="1">
        <v>0</v>
      </c>
      <c r="P14" s="1">
        <f>60+45</f>
        <v>105</v>
      </c>
      <c r="Q14" s="10">
        <f t="shared" si="1"/>
        <v>165</v>
      </c>
      <c r="R14" s="1"/>
    </row>
    <row r="15" spans="3:18" ht="15.75" x14ac:dyDescent="0.25">
      <c r="C15" s="11" t="s">
        <v>130</v>
      </c>
      <c r="D15" s="9" t="s">
        <v>131</v>
      </c>
      <c r="E15" s="1">
        <v>0</v>
      </c>
      <c r="F15" s="1">
        <v>0</v>
      </c>
      <c r="G15" s="1">
        <v>0</v>
      </c>
      <c r="H15" s="1">
        <v>0</v>
      </c>
      <c r="I15" s="1">
        <v>15</v>
      </c>
      <c r="J15" s="10">
        <f t="shared" si="0"/>
        <v>15</v>
      </c>
      <c r="L15" s="11" t="s">
        <v>130</v>
      </c>
      <c r="M15" s="9" t="s">
        <v>131</v>
      </c>
      <c r="N15" s="1">
        <v>0</v>
      </c>
      <c r="O15" s="1">
        <v>0</v>
      </c>
      <c r="P15" s="1">
        <v>15</v>
      </c>
      <c r="Q15" s="10">
        <f t="shared" si="1"/>
        <v>15</v>
      </c>
      <c r="R15" s="1"/>
    </row>
    <row r="16" spans="3:18" ht="15.75" x14ac:dyDescent="0.25">
      <c r="C16" s="11" t="s">
        <v>6</v>
      </c>
      <c r="D16" s="9" t="s">
        <v>7</v>
      </c>
      <c r="E16" s="1">
        <v>0</v>
      </c>
      <c r="F16" s="1">
        <v>0</v>
      </c>
      <c r="G16" s="1">
        <v>0</v>
      </c>
      <c r="H16" s="1">
        <v>50</v>
      </c>
      <c r="I16" s="1">
        <v>0</v>
      </c>
      <c r="J16" s="10">
        <f t="shared" si="0"/>
        <v>50</v>
      </c>
      <c r="L16" s="11" t="s">
        <v>6</v>
      </c>
      <c r="M16" s="9" t="s">
        <v>7</v>
      </c>
      <c r="N16" s="1">
        <v>50</v>
      </c>
      <c r="O16" s="1">
        <v>0</v>
      </c>
      <c r="P16" s="1">
        <v>0</v>
      </c>
      <c r="Q16" s="10">
        <f t="shared" si="1"/>
        <v>50</v>
      </c>
      <c r="R16" s="1"/>
    </row>
    <row r="17" spans="3:18" ht="15.75" x14ac:dyDescent="0.25">
      <c r="C17" s="11" t="s">
        <v>107</v>
      </c>
      <c r="D17" s="9" t="s">
        <v>108</v>
      </c>
      <c r="E17" s="1">
        <v>0</v>
      </c>
      <c r="F17" s="1">
        <v>0</v>
      </c>
      <c r="G17" s="1">
        <v>0</v>
      </c>
      <c r="H17" s="1">
        <v>10</v>
      </c>
      <c r="I17" s="1">
        <v>0</v>
      </c>
      <c r="J17" s="10">
        <f t="shared" si="0"/>
        <v>10</v>
      </c>
      <c r="L17" s="11" t="s">
        <v>107</v>
      </c>
      <c r="M17" s="9" t="s">
        <v>108</v>
      </c>
      <c r="N17" s="1">
        <v>10</v>
      </c>
      <c r="O17" s="1">
        <v>0</v>
      </c>
      <c r="P17" s="1">
        <v>0</v>
      </c>
      <c r="Q17" s="10">
        <f t="shared" si="1"/>
        <v>10</v>
      </c>
      <c r="R17" s="1"/>
    </row>
    <row r="18" spans="3:18" ht="15.75" x14ac:dyDescent="0.25">
      <c r="C18" s="11" t="s">
        <v>132</v>
      </c>
      <c r="D18" s="9" t="s">
        <v>133</v>
      </c>
      <c r="E18" s="1">
        <v>0</v>
      </c>
      <c r="F18" s="1">
        <v>15</v>
      </c>
      <c r="G18" s="1">
        <v>0</v>
      </c>
      <c r="H18" s="1">
        <v>0</v>
      </c>
      <c r="I18" s="1">
        <v>0</v>
      </c>
      <c r="J18" s="10">
        <f t="shared" si="0"/>
        <v>15</v>
      </c>
      <c r="L18" s="11" t="s">
        <v>132</v>
      </c>
      <c r="M18" s="9" t="s">
        <v>133</v>
      </c>
      <c r="N18" s="1">
        <v>0</v>
      </c>
      <c r="O18" s="1">
        <v>0</v>
      </c>
      <c r="P18" s="1">
        <v>15</v>
      </c>
      <c r="Q18" s="10">
        <f t="shared" si="1"/>
        <v>15</v>
      </c>
      <c r="R18" s="1"/>
    </row>
    <row r="19" spans="3:18" ht="15.75" x14ac:dyDescent="0.25">
      <c r="C19" s="11" t="s">
        <v>109</v>
      </c>
      <c r="D19" s="9" t="s">
        <v>110</v>
      </c>
      <c r="E19" s="1">
        <v>0</v>
      </c>
      <c r="F19" s="1">
        <v>0</v>
      </c>
      <c r="G19" s="1">
        <v>0</v>
      </c>
      <c r="H19" s="1">
        <v>30</v>
      </c>
      <c r="I19" s="1">
        <v>0</v>
      </c>
      <c r="J19" s="10">
        <f t="shared" si="0"/>
        <v>30</v>
      </c>
      <c r="L19" s="11" t="s">
        <v>109</v>
      </c>
      <c r="M19" s="9" t="s">
        <v>110</v>
      </c>
      <c r="N19" s="1">
        <v>30</v>
      </c>
      <c r="O19" s="1">
        <v>0</v>
      </c>
      <c r="P19" s="1">
        <v>0</v>
      </c>
      <c r="Q19" s="10">
        <f t="shared" si="1"/>
        <v>30</v>
      </c>
      <c r="R19" s="1"/>
    </row>
    <row r="20" spans="3:18" ht="15.75" x14ac:dyDescent="0.25">
      <c r="C20" s="11" t="s">
        <v>56</v>
      </c>
      <c r="D20" s="9" t="s">
        <v>57</v>
      </c>
      <c r="E20" s="1">
        <v>30</v>
      </c>
      <c r="F20" s="1">
        <v>0</v>
      </c>
      <c r="G20" s="1">
        <v>0</v>
      </c>
      <c r="H20" s="1">
        <v>0</v>
      </c>
      <c r="I20" s="1">
        <v>0</v>
      </c>
      <c r="J20" s="10">
        <f t="shared" si="0"/>
        <v>30</v>
      </c>
      <c r="L20" s="11" t="s">
        <v>56</v>
      </c>
      <c r="M20" s="9" t="s">
        <v>57</v>
      </c>
      <c r="N20" s="1">
        <v>30</v>
      </c>
      <c r="O20" s="1">
        <v>0</v>
      </c>
      <c r="P20" s="1">
        <v>0</v>
      </c>
      <c r="Q20" s="10">
        <f t="shared" si="1"/>
        <v>30</v>
      </c>
      <c r="R20" s="1"/>
    </row>
    <row r="21" spans="3:18" ht="15.75" x14ac:dyDescent="0.25">
      <c r="C21" s="11" t="s">
        <v>52</v>
      </c>
      <c r="D21" s="9" t="s">
        <v>53</v>
      </c>
      <c r="E21" s="1">
        <v>20</v>
      </c>
      <c r="F21" s="1">
        <v>0</v>
      </c>
      <c r="G21" s="1">
        <v>0</v>
      </c>
      <c r="H21" s="1">
        <v>0</v>
      </c>
      <c r="I21" s="1">
        <v>0</v>
      </c>
      <c r="J21" s="10">
        <f t="shared" si="0"/>
        <v>20</v>
      </c>
      <c r="L21" s="11" t="s">
        <v>52</v>
      </c>
      <c r="M21" s="9" t="s">
        <v>53</v>
      </c>
      <c r="N21" s="1">
        <v>20</v>
      </c>
      <c r="O21" s="1">
        <v>0</v>
      </c>
      <c r="P21" s="1">
        <v>0</v>
      </c>
      <c r="Q21" s="10">
        <f t="shared" si="1"/>
        <v>20</v>
      </c>
      <c r="R21" s="1"/>
    </row>
    <row r="22" spans="3:18" ht="15.75" x14ac:dyDescent="0.25">
      <c r="C22" s="11" t="s">
        <v>54</v>
      </c>
      <c r="D22" s="9" t="s">
        <v>55</v>
      </c>
      <c r="E22" s="1">
        <v>10</v>
      </c>
      <c r="F22" s="1">
        <v>0</v>
      </c>
      <c r="G22" s="1">
        <v>0</v>
      </c>
      <c r="H22" s="1">
        <v>0</v>
      </c>
      <c r="I22" s="1">
        <v>0</v>
      </c>
      <c r="J22" s="10">
        <f t="shared" si="0"/>
        <v>10</v>
      </c>
      <c r="L22" s="11" t="s">
        <v>54</v>
      </c>
      <c r="M22" s="9" t="s">
        <v>55</v>
      </c>
      <c r="N22" s="1">
        <v>10</v>
      </c>
      <c r="O22" s="1">
        <v>0</v>
      </c>
      <c r="P22" s="1">
        <v>0</v>
      </c>
      <c r="Q22" s="10">
        <f t="shared" si="1"/>
        <v>10</v>
      </c>
      <c r="R22" s="1"/>
    </row>
    <row r="23" spans="3:18" ht="15.75" x14ac:dyDescent="0.25">
      <c r="C23" s="11" t="s">
        <v>70</v>
      </c>
      <c r="D23" s="9" t="s">
        <v>71</v>
      </c>
      <c r="E23" s="1">
        <v>0</v>
      </c>
      <c r="F23" s="1">
        <v>30</v>
      </c>
      <c r="G23" s="1">
        <v>0</v>
      </c>
      <c r="H23" s="1">
        <v>0</v>
      </c>
      <c r="I23" s="1">
        <v>0</v>
      </c>
      <c r="J23" s="10">
        <f t="shared" si="0"/>
        <v>30</v>
      </c>
      <c r="L23" s="11" t="s">
        <v>70</v>
      </c>
      <c r="M23" s="9" t="s">
        <v>71</v>
      </c>
      <c r="N23" s="1">
        <v>0</v>
      </c>
      <c r="O23" s="1">
        <v>0</v>
      </c>
      <c r="P23" s="1">
        <v>30</v>
      </c>
      <c r="Q23" s="10">
        <f t="shared" si="1"/>
        <v>30</v>
      </c>
      <c r="R23" s="1"/>
    </row>
    <row r="24" spans="3:18" ht="15.75" x14ac:dyDescent="0.25">
      <c r="C24" s="11" t="s">
        <v>91</v>
      </c>
      <c r="D24" s="9" t="s">
        <v>92</v>
      </c>
      <c r="E24" s="1">
        <v>0</v>
      </c>
      <c r="F24" s="1">
        <v>0</v>
      </c>
      <c r="G24" s="1">
        <v>75</v>
      </c>
      <c r="H24" s="1">
        <v>0</v>
      </c>
      <c r="I24" s="1">
        <v>0</v>
      </c>
      <c r="J24" s="10">
        <f t="shared" si="0"/>
        <v>75</v>
      </c>
      <c r="L24" s="11" t="s">
        <v>91</v>
      </c>
      <c r="M24" s="9" t="s">
        <v>92</v>
      </c>
      <c r="N24" s="1">
        <v>0</v>
      </c>
      <c r="O24" s="1">
        <v>75</v>
      </c>
      <c r="P24" s="1">
        <v>0</v>
      </c>
      <c r="Q24" s="10">
        <f t="shared" si="1"/>
        <v>75</v>
      </c>
      <c r="R24" s="1"/>
    </row>
    <row r="25" spans="3:18" ht="15.75" x14ac:dyDescent="0.25">
      <c r="C25" s="11" t="s">
        <v>8</v>
      </c>
      <c r="D25" s="9" t="s">
        <v>9</v>
      </c>
      <c r="E25" s="1">
        <v>0</v>
      </c>
      <c r="F25" s="1">
        <v>0</v>
      </c>
      <c r="G25" s="1">
        <v>0</v>
      </c>
      <c r="H25" s="1">
        <v>30</v>
      </c>
      <c r="I25" s="1">
        <v>0</v>
      </c>
      <c r="J25" s="10">
        <f t="shared" si="0"/>
        <v>30</v>
      </c>
      <c r="L25" s="11" t="s">
        <v>8</v>
      </c>
      <c r="M25" s="9" t="s">
        <v>9</v>
      </c>
      <c r="N25" s="1">
        <v>30</v>
      </c>
      <c r="O25" s="1">
        <v>0</v>
      </c>
      <c r="P25" s="1">
        <v>0</v>
      </c>
      <c r="Q25" s="10">
        <f t="shared" si="1"/>
        <v>30</v>
      </c>
      <c r="R25" s="1"/>
    </row>
    <row r="26" spans="3:18" ht="15.75" x14ac:dyDescent="0.25">
      <c r="C26" s="11" t="s">
        <v>41</v>
      </c>
      <c r="D26" s="9" t="s">
        <v>42</v>
      </c>
      <c r="E26" s="1">
        <v>0</v>
      </c>
      <c r="F26" s="1">
        <v>0</v>
      </c>
      <c r="G26" s="1">
        <v>0</v>
      </c>
      <c r="H26" s="1">
        <v>30</v>
      </c>
      <c r="I26" s="1">
        <v>0</v>
      </c>
      <c r="J26" s="10">
        <f t="shared" si="0"/>
        <v>30</v>
      </c>
      <c r="L26" s="11" t="s">
        <v>41</v>
      </c>
      <c r="M26" s="9" t="s">
        <v>42</v>
      </c>
      <c r="N26" s="1">
        <v>30</v>
      </c>
      <c r="O26" s="1">
        <v>0</v>
      </c>
      <c r="P26" s="1">
        <v>0</v>
      </c>
      <c r="Q26" s="10">
        <f t="shared" si="1"/>
        <v>30</v>
      </c>
      <c r="R26" s="1"/>
    </row>
    <row r="27" spans="3:18" ht="15.75" x14ac:dyDescent="0.25">
      <c r="C27" s="11" t="s">
        <v>10</v>
      </c>
      <c r="D27" s="9" t="s">
        <v>11</v>
      </c>
      <c r="E27" s="1">
        <v>0</v>
      </c>
      <c r="F27" s="1">
        <v>90</v>
      </c>
      <c r="G27" s="1">
        <v>0</v>
      </c>
      <c r="H27" s="1">
        <v>60</v>
      </c>
      <c r="I27" s="1">
        <v>30</v>
      </c>
      <c r="J27" s="10">
        <f t="shared" si="0"/>
        <v>180</v>
      </c>
      <c r="L27" s="11" t="s">
        <v>10</v>
      </c>
      <c r="M27" s="9" t="s">
        <v>11</v>
      </c>
      <c r="N27" s="1">
        <v>60</v>
      </c>
      <c r="O27" s="1">
        <v>0</v>
      </c>
      <c r="P27" s="1">
        <v>120</v>
      </c>
      <c r="Q27" s="10">
        <f t="shared" si="1"/>
        <v>180</v>
      </c>
      <c r="R27" s="1"/>
    </row>
    <row r="28" spans="3:18" ht="15.75" x14ac:dyDescent="0.25">
      <c r="C28" s="11" t="s">
        <v>12</v>
      </c>
      <c r="D28" s="9" t="s">
        <v>13</v>
      </c>
      <c r="E28" s="1">
        <v>0</v>
      </c>
      <c r="F28" s="1">
        <v>30</v>
      </c>
      <c r="G28" s="1">
        <v>0</v>
      </c>
      <c r="H28" s="1">
        <v>60</v>
      </c>
      <c r="I28" s="1">
        <v>55</v>
      </c>
      <c r="J28" s="10">
        <f t="shared" si="0"/>
        <v>145</v>
      </c>
      <c r="L28" s="11" t="s">
        <v>12</v>
      </c>
      <c r="M28" s="9" t="s">
        <v>13</v>
      </c>
      <c r="N28" s="1">
        <v>60</v>
      </c>
      <c r="O28" s="1">
        <v>0</v>
      </c>
      <c r="P28" s="1">
        <f>30+55</f>
        <v>85</v>
      </c>
      <c r="Q28" s="10">
        <f t="shared" si="1"/>
        <v>145</v>
      </c>
      <c r="R28" s="1"/>
    </row>
    <row r="29" spans="3:18" ht="15.75" x14ac:dyDescent="0.25">
      <c r="C29" s="11" t="s">
        <v>43</v>
      </c>
      <c r="D29" s="9" t="s">
        <v>44</v>
      </c>
      <c r="E29" s="1">
        <v>0</v>
      </c>
      <c r="F29" s="1">
        <v>0</v>
      </c>
      <c r="G29" s="1">
        <v>0</v>
      </c>
      <c r="H29" s="1">
        <v>0</v>
      </c>
      <c r="I29" s="1">
        <v>6</v>
      </c>
      <c r="J29" s="10">
        <f t="shared" si="0"/>
        <v>6</v>
      </c>
      <c r="L29" s="11" t="s">
        <v>43</v>
      </c>
      <c r="M29" s="9" t="s">
        <v>44</v>
      </c>
      <c r="N29" s="1">
        <v>0</v>
      </c>
      <c r="O29" s="1">
        <v>0</v>
      </c>
      <c r="P29" s="1">
        <v>6</v>
      </c>
      <c r="Q29" s="10">
        <f t="shared" si="1"/>
        <v>6</v>
      </c>
      <c r="R29" s="1"/>
    </row>
    <row r="30" spans="3:18" ht="15.75" x14ac:dyDescent="0.25">
      <c r="C30" s="11"/>
      <c r="D30" s="9" t="s">
        <v>14</v>
      </c>
      <c r="E30" s="1">
        <v>5</v>
      </c>
      <c r="F30" s="1">
        <v>15</v>
      </c>
      <c r="G30" s="1">
        <v>12</v>
      </c>
      <c r="H30" s="1">
        <v>5</v>
      </c>
      <c r="I30" s="1">
        <v>11</v>
      </c>
      <c r="J30" s="10">
        <f t="shared" si="0"/>
        <v>48</v>
      </c>
      <c r="L30" s="11"/>
      <c r="M30" s="9" t="s">
        <v>14</v>
      </c>
      <c r="N30" s="1">
        <v>10</v>
      </c>
      <c r="O30" s="1">
        <v>12</v>
      </c>
      <c r="P30" s="1">
        <v>26</v>
      </c>
      <c r="Q30" s="10">
        <f t="shared" si="1"/>
        <v>48</v>
      </c>
      <c r="R30" s="1"/>
    </row>
    <row r="31" spans="3:18" ht="16.5" thickBot="1" x14ac:dyDescent="0.3">
      <c r="C31" s="12" t="s">
        <v>158</v>
      </c>
      <c r="D31" s="13"/>
      <c r="E31" s="14">
        <f>SUM(E10:E30)</f>
        <v>65</v>
      </c>
      <c r="F31" s="14">
        <f t="shared" ref="F31:J31" si="2">SUM(F10:F30)</f>
        <v>285</v>
      </c>
      <c r="G31" s="14">
        <f t="shared" si="2"/>
        <v>87</v>
      </c>
      <c r="H31" s="14">
        <f t="shared" si="2"/>
        <v>425</v>
      </c>
      <c r="I31" s="14">
        <f t="shared" si="2"/>
        <v>223</v>
      </c>
      <c r="J31" s="15">
        <f t="shared" si="2"/>
        <v>1085</v>
      </c>
      <c r="L31" s="12" t="s">
        <v>158</v>
      </c>
      <c r="M31" s="13"/>
      <c r="N31" s="14">
        <f>SUM(N10:N30)</f>
        <v>490</v>
      </c>
      <c r="O31" s="14">
        <f t="shared" ref="O31:Q31" si="3">SUM(O10:O30)</f>
        <v>87</v>
      </c>
      <c r="P31" s="14">
        <f t="shared" si="3"/>
        <v>508</v>
      </c>
      <c r="Q31" s="15">
        <f t="shared" si="3"/>
        <v>1085</v>
      </c>
      <c r="R31" s="1"/>
    </row>
    <row r="32" spans="3:18" ht="15.75" thickBot="1" x14ac:dyDescent="0.3"/>
    <row r="33" spans="3:17" ht="15.75" x14ac:dyDescent="0.25">
      <c r="C33" s="2" t="s">
        <v>154</v>
      </c>
      <c r="D33" s="3" t="s">
        <v>164</v>
      </c>
      <c r="E33" s="4" t="s">
        <v>51</v>
      </c>
      <c r="F33" s="4" t="s">
        <v>67</v>
      </c>
      <c r="G33" s="4" t="s">
        <v>90</v>
      </c>
      <c r="H33" s="4" t="s">
        <v>105</v>
      </c>
      <c r="I33" s="4" t="s">
        <v>127</v>
      </c>
      <c r="J33" s="5" t="s">
        <v>156</v>
      </c>
      <c r="L33" s="2" t="s">
        <v>154</v>
      </c>
      <c r="M33" s="3" t="s">
        <v>164</v>
      </c>
      <c r="N33" s="4" t="s">
        <v>161</v>
      </c>
      <c r="O33" s="4" t="s">
        <v>162</v>
      </c>
      <c r="P33" s="4" t="s">
        <v>163</v>
      </c>
      <c r="Q33" s="5" t="s">
        <v>156</v>
      </c>
    </row>
    <row r="34" spans="3:17" ht="15.75" x14ac:dyDescent="0.25">
      <c r="C34" s="11" t="s">
        <v>49</v>
      </c>
      <c r="D34" s="9" t="s">
        <v>50</v>
      </c>
      <c r="E34" s="1">
        <v>0</v>
      </c>
      <c r="F34" s="1">
        <v>0</v>
      </c>
      <c r="G34" s="1">
        <v>0</v>
      </c>
      <c r="H34" s="1">
        <v>15</v>
      </c>
      <c r="I34" s="1">
        <v>10</v>
      </c>
      <c r="J34" s="10">
        <f>SUM(E34:I34)</f>
        <v>25</v>
      </c>
      <c r="L34" s="11" t="s">
        <v>49</v>
      </c>
      <c r="M34" s="9" t="s">
        <v>50</v>
      </c>
      <c r="N34" s="1">
        <v>15</v>
      </c>
      <c r="O34" s="1">
        <v>0</v>
      </c>
      <c r="P34" s="1">
        <v>10</v>
      </c>
      <c r="Q34" s="10">
        <f>SUM(N34:P34)</f>
        <v>25</v>
      </c>
    </row>
    <row r="35" spans="3:17" ht="15.75" x14ac:dyDescent="0.25">
      <c r="C35" s="11" t="s">
        <v>136</v>
      </c>
      <c r="D35" s="9" t="s">
        <v>137</v>
      </c>
      <c r="E35" s="1">
        <v>0</v>
      </c>
      <c r="F35" s="1">
        <v>0</v>
      </c>
      <c r="G35" s="1">
        <v>0</v>
      </c>
      <c r="H35" s="1">
        <v>0</v>
      </c>
      <c r="I35" s="1">
        <v>3</v>
      </c>
      <c r="J35" s="10">
        <f t="shared" ref="J35:J73" si="4">SUM(E35:I35)</f>
        <v>3</v>
      </c>
      <c r="L35" s="11" t="s">
        <v>136</v>
      </c>
      <c r="M35" s="9" t="s">
        <v>137</v>
      </c>
      <c r="N35" s="1">
        <v>0</v>
      </c>
      <c r="O35" s="1">
        <v>0</v>
      </c>
      <c r="P35" s="1">
        <v>3</v>
      </c>
      <c r="Q35" s="10">
        <f t="shared" ref="Q35:Q73" si="5">SUM(N35:P35)</f>
        <v>3</v>
      </c>
    </row>
    <row r="36" spans="3:17" ht="15.75" x14ac:dyDescent="0.25">
      <c r="C36" s="11" t="s">
        <v>144</v>
      </c>
      <c r="D36" s="9" t="s">
        <v>145</v>
      </c>
      <c r="E36" s="1">
        <v>0</v>
      </c>
      <c r="F36" s="1">
        <v>0</v>
      </c>
      <c r="G36" s="1">
        <v>0</v>
      </c>
      <c r="H36" s="1">
        <v>0</v>
      </c>
      <c r="I36" s="1">
        <v>15</v>
      </c>
      <c r="J36" s="10">
        <f t="shared" si="4"/>
        <v>15</v>
      </c>
      <c r="L36" s="11" t="s">
        <v>144</v>
      </c>
      <c r="M36" s="9" t="s">
        <v>145</v>
      </c>
      <c r="N36" s="1">
        <v>0</v>
      </c>
      <c r="O36" s="1">
        <v>0</v>
      </c>
      <c r="P36" s="1">
        <v>15</v>
      </c>
      <c r="Q36" s="10">
        <f t="shared" si="5"/>
        <v>15</v>
      </c>
    </row>
    <row r="37" spans="3:17" ht="15.75" x14ac:dyDescent="0.25">
      <c r="C37" s="11" t="s">
        <v>146</v>
      </c>
      <c r="D37" s="9" t="s">
        <v>147</v>
      </c>
      <c r="E37" s="1">
        <v>0</v>
      </c>
      <c r="F37" s="1">
        <v>0</v>
      </c>
      <c r="G37" s="1">
        <v>0</v>
      </c>
      <c r="H37" s="1">
        <v>0</v>
      </c>
      <c r="I37" s="1">
        <v>15</v>
      </c>
      <c r="J37" s="10">
        <f t="shared" si="4"/>
        <v>15</v>
      </c>
      <c r="L37" s="11" t="s">
        <v>146</v>
      </c>
      <c r="M37" s="9" t="s">
        <v>147</v>
      </c>
      <c r="N37" s="1">
        <v>0</v>
      </c>
      <c r="O37" s="1">
        <v>0</v>
      </c>
      <c r="P37" s="1">
        <v>15</v>
      </c>
      <c r="Q37" s="10">
        <f t="shared" si="5"/>
        <v>15</v>
      </c>
    </row>
    <row r="38" spans="3:17" ht="15.75" x14ac:dyDescent="0.25">
      <c r="C38" s="11" t="s">
        <v>30</v>
      </c>
      <c r="D38" s="9" t="s">
        <v>31</v>
      </c>
      <c r="E38" s="1">
        <v>0</v>
      </c>
      <c r="F38" s="1">
        <v>0</v>
      </c>
      <c r="G38" s="1">
        <v>0</v>
      </c>
      <c r="H38" s="1">
        <v>30</v>
      </c>
      <c r="I38" s="1">
        <v>25</v>
      </c>
      <c r="J38" s="10">
        <f t="shared" si="4"/>
        <v>55</v>
      </c>
      <c r="L38" s="11" t="s">
        <v>30</v>
      </c>
      <c r="M38" s="9" t="s">
        <v>31</v>
      </c>
      <c r="N38" s="1">
        <v>30</v>
      </c>
      <c r="O38" s="1">
        <v>0</v>
      </c>
      <c r="P38" s="1">
        <v>25</v>
      </c>
      <c r="Q38" s="10">
        <f t="shared" si="5"/>
        <v>55</v>
      </c>
    </row>
    <row r="39" spans="3:17" ht="15.75" x14ac:dyDescent="0.25">
      <c r="C39" s="11" t="s">
        <v>150</v>
      </c>
      <c r="D39" s="9" t="s">
        <v>151</v>
      </c>
      <c r="E39" s="1">
        <v>0</v>
      </c>
      <c r="F39" s="1">
        <v>0</v>
      </c>
      <c r="G39" s="1">
        <v>0</v>
      </c>
      <c r="H39" s="1">
        <v>0</v>
      </c>
      <c r="I39" s="1">
        <v>3</v>
      </c>
      <c r="J39" s="10">
        <f t="shared" si="4"/>
        <v>3</v>
      </c>
      <c r="L39" s="11" t="s">
        <v>150</v>
      </c>
      <c r="M39" s="9" t="s">
        <v>151</v>
      </c>
      <c r="N39" s="1">
        <v>0</v>
      </c>
      <c r="O39" s="1">
        <v>0</v>
      </c>
      <c r="P39" s="1">
        <v>3</v>
      </c>
      <c r="Q39" s="10">
        <f t="shared" si="5"/>
        <v>3</v>
      </c>
    </row>
    <row r="40" spans="3:17" ht="15.75" x14ac:dyDescent="0.25">
      <c r="C40" s="11" t="s">
        <v>93</v>
      </c>
      <c r="D40" s="9" t="s">
        <v>94</v>
      </c>
      <c r="E40" s="1">
        <v>0</v>
      </c>
      <c r="F40" s="1">
        <v>0</v>
      </c>
      <c r="G40" s="1">
        <v>5</v>
      </c>
      <c r="H40" s="1">
        <v>0</v>
      </c>
      <c r="I40" s="1">
        <v>0</v>
      </c>
      <c r="J40" s="10">
        <f t="shared" si="4"/>
        <v>5</v>
      </c>
      <c r="L40" s="11" t="s">
        <v>93</v>
      </c>
      <c r="M40" s="9" t="s">
        <v>94</v>
      </c>
      <c r="N40" s="1">
        <v>0</v>
      </c>
      <c r="O40" s="1">
        <v>5</v>
      </c>
      <c r="P40" s="1">
        <v>0</v>
      </c>
      <c r="Q40" s="10">
        <f t="shared" si="5"/>
        <v>5</v>
      </c>
    </row>
    <row r="41" spans="3:17" ht="15.75" x14ac:dyDescent="0.25">
      <c r="C41" s="11" t="s">
        <v>72</v>
      </c>
      <c r="D41" s="9" t="s">
        <v>73</v>
      </c>
      <c r="E41" s="1">
        <v>0</v>
      </c>
      <c r="F41" s="1">
        <v>15</v>
      </c>
      <c r="G41" s="1">
        <v>0</v>
      </c>
      <c r="H41" s="1">
        <v>0</v>
      </c>
      <c r="I41" s="1">
        <v>0</v>
      </c>
      <c r="J41" s="10">
        <f t="shared" si="4"/>
        <v>15</v>
      </c>
      <c r="L41" s="11" t="s">
        <v>72</v>
      </c>
      <c r="M41" s="9" t="s">
        <v>73</v>
      </c>
      <c r="N41" s="1">
        <v>0</v>
      </c>
      <c r="O41" s="1">
        <v>0</v>
      </c>
      <c r="P41" s="1">
        <v>15</v>
      </c>
      <c r="Q41" s="10">
        <f t="shared" si="5"/>
        <v>15</v>
      </c>
    </row>
    <row r="42" spans="3:17" ht="15.75" x14ac:dyDescent="0.25">
      <c r="C42" s="11" t="s">
        <v>15</v>
      </c>
      <c r="D42" s="9" t="s">
        <v>16</v>
      </c>
      <c r="E42" s="1">
        <v>0</v>
      </c>
      <c r="F42" s="1">
        <v>0</v>
      </c>
      <c r="G42" s="1">
        <v>0</v>
      </c>
      <c r="H42" s="1">
        <v>15</v>
      </c>
      <c r="I42" s="1">
        <v>0</v>
      </c>
      <c r="J42" s="10">
        <f t="shared" si="4"/>
        <v>15</v>
      </c>
      <c r="L42" s="11" t="s">
        <v>15</v>
      </c>
      <c r="M42" s="9" t="s">
        <v>16</v>
      </c>
      <c r="N42" s="1">
        <v>15</v>
      </c>
      <c r="O42" s="1">
        <v>0</v>
      </c>
      <c r="P42" s="1">
        <v>0</v>
      </c>
      <c r="Q42" s="10">
        <f t="shared" si="5"/>
        <v>15</v>
      </c>
    </row>
    <row r="43" spans="3:17" ht="15.75" x14ac:dyDescent="0.25">
      <c r="C43" s="11" t="s">
        <v>17</v>
      </c>
      <c r="D43" s="9" t="s">
        <v>18</v>
      </c>
      <c r="E43" s="1">
        <v>0</v>
      </c>
      <c r="F43" s="1">
        <v>15</v>
      </c>
      <c r="G43" s="1">
        <v>0</v>
      </c>
      <c r="H43" s="1">
        <v>15</v>
      </c>
      <c r="I43" s="1">
        <v>0</v>
      </c>
      <c r="J43" s="10">
        <f t="shared" si="4"/>
        <v>30</v>
      </c>
      <c r="L43" s="11" t="s">
        <v>17</v>
      </c>
      <c r="M43" s="9" t="s">
        <v>18</v>
      </c>
      <c r="N43" s="1">
        <v>15</v>
      </c>
      <c r="O43" s="1">
        <v>0</v>
      </c>
      <c r="P43" s="1">
        <v>15</v>
      </c>
      <c r="Q43" s="10">
        <f t="shared" si="5"/>
        <v>30</v>
      </c>
    </row>
    <row r="44" spans="3:17" ht="15.75" x14ac:dyDescent="0.25">
      <c r="C44" s="11" t="s">
        <v>74</v>
      </c>
      <c r="D44" s="9" t="s">
        <v>75</v>
      </c>
      <c r="E44" s="1">
        <v>0</v>
      </c>
      <c r="F44" s="1">
        <v>15</v>
      </c>
      <c r="G44" s="1">
        <v>0</v>
      </c>
      <c r="H44" s="1">
        <v>0</v>
      </c>
      <c r="I44" s="1">
        <v>0</v>
      </c>
      <c r="J44" s="10">
        <f t="shared" si="4"/>
        <v>15</v>
      </c>
      <c r="L44" s="11" t="s">
        <v>74</v>
      </c>
      <c r="M44" s="9" t="s">
        <v>75</v>
      </c>
      <c r="N44" s="1">
        <v>0</v>
      </c>
      <c r="O44" s="1">
        <v>0</v>
      </c>
      <c r="P44" s="1">
        <v>15</v>
      </c>
      <c r="Q44" s="10">
        <f t="shared" si="5"/>
        <v>15</v>
      </c>
    </row>
    <row r="45" spans="3:17" ht="15.75" x14ac:dyDescent="0.25">
      <c r="C45" s="11" t="s">
        <v>45</v>
      </c>
      <c r="D45" s="9" t="s">
        <v>46</v>
      </c>
      <c r="E45" s="1">
        <v>0</v>
      </c>
      <c r="F45" s="1">
        <v>15</v>
      </c>
      <c r="G45" s="1">
        <v>0</v>
      </c>
      <c r="H45" s="1">
        <v>15</v>
      </c>
      <c r="I45" s="1">
        <v>15</v>
      </c>
      <c r="J45" s="10">
        <f t="shared" si="4"/>
        <v>45</v>
      </c>
      <c r="L45" s="11" t="s">
        <v>45</v>
      </c>
      <c r="M45" s="9" t="s">
        <v>46</v>
      </c>
      <c r="N45" s="1">
        <v>15</v>
      </c>
      <c r="O45" s="1">
        <v>0</v>
      </c>
      <c r="P45" s="1">
        <v>30</v>
      </c>
      <c r="Q45" s="10">
        <f t="shared" si="5"/>
        <v>45</v>
      </c>
    </row>
    <row r="46" spans="3:17" ht="15.75" x14ac:dyDescent="0.25">
      <c r="C46" s="11" t="s">
        <v>134</v>
      </c>
      <c r="D46" s="9" t="s">
        <v>135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0">
        <f t="shared" si="4"/>
        <v>0</v>
      </c>
      <c r="L46" s="11" t="s">
        <v>134</v>
      </c>
      <c r="M46" s="9" t="s">
        <v>135</v>
      </c>
      <c r="N46" s="1">
        <v>0</v>
      </c>
      <c r="O46" s="1">
        <v>0</v>
      </c>
      <c r="P46" s="1">
        <v>0</v>
      </c>
      <c r="Q46" s="10">
        <f t="shared" si="5"/>
        <v>0</v>
      </c>
    </row>
    <row r="47" spans="3:17" ht="15.75" x14ac:dyDescent="0.25">
      <c r="C47" s="11" t="s">
        <v>19</v>
      </c>
      <c r="D47" s="9" t="s">
        <v>20</v>
      </c>
      <c r="E47" s="1">
        <v>0</v>
      </c>
      <c r="F47" s="1">
        <v>15</v>
      </c>
      <c r="G47" s="1">
        <v>0</v>
      </c>
      <c r="H47" s="1">
        <v>30</v>
      </c>
      <c r="I47" s="1">
        <v>15</v>
      </c>
      <c r="J47" s="10">
        <f t="shared" si="4"/>
        <v>60</v>
      </c>
      <c r="L47" s="11" t="s">
        <v>19</v>
      </c>
      <c r="M47" s="9" t="s">
        <v>20</v>
      </c>
      <c r="N47" s="1">
        <v>30</v>
      </c>
      <c r="O47" s="1">
        <v>0</v>
      </c>
      <c r="P47" s="1">
        <v>30</v>
      </c>
      <c r="Q47" s="10">
        <f t="shared" si="5"/>
        <v>60</v>
      </c>
    </row>
    <row r="48" spans="3:17" ht="15.75" x14ac:dyDescent="0.25">
      <c r="C48" s="11" t="s">
        <v>138</v>
      </c>
      <c r="D48" s="9" t="s">
        <v>139</v>
      </c>
      <c r="E48" s="1">
        <v>0</v>
      </c>
      <c r="F48" s="1">
        <v>0</v>
      </c>
      <c r="G48" s="1">
        <v>0</v>
      </c>
      <c r="H48" s="1">
        <v>0</v>
      </c>
      <c r="I48" s="1">
        <v>15</v>
      </c>
      <c r="J48" s="10">
        <f t="shared" si="4"/>
        <v>15</v>
      </c>
      <c r="L48" s="11" t="s">
        <v>138</v>
      </c>
      <c r="M48" s="9" t="s">
        <v>139</v>
      </c>
      <c r="N48" s="1">
        <v>0</v>
      </c>
      <c r="O48" s="1">
        <v>0</v>
      </c>
      <c r="P48" s="1">
        <v>15</v>
      </c>
      <c r="Q48" s="10">
        <f t="shared" si="5"/>
        <v>15</v>
      </c>
    </row>
    <row r="49" spans="3:17" ht="15.75" x14ac:dyDescent="0.25">
      <c r="C49" s="11" t="s">
        <v>76</v>
      </c>
      <c r="D49" s="9" t="s">
        <v>77</v>
      </c>
      <c r="E49" s="1">
        <v>0</v>
      </c>
      <c r="F49" s="1">
        <v>15</v>
      </c>
      <c r="G49" s="1">
        <v>0</v>
      </c>
      <c r="H49" s="1">
        <v>0</v>
      </c>
      <c r="I49" s="1">
        <v>0</v>
      </c>
      <c r="J49" s="10">
        <f t="shared" si="4"/>
        <v>15</v>
      </c>
      <c r="L49" s="11" t="s">
        <v>76</v>
      </c>
      <c r="M49" s="9" t="s">
        <v>77</v>
      </c>
      <c r="N49" s="1">
        <v>0</v>
      </c>
      <c r="O49" s="1">
        <v>0</v>
      </c>
      <c r="P49" s="1">
        <v>15</v>
      </c>
      <c r="Q49" s="10">
        <f t="shared" si="5"/>
        <v>15</v>
      </c>
    </row>
    <row r="50" spans="3:17" ht="15.75" x14ac:dyDescent="0.25">
      <c r="C50" s="11" t="s">
        <v>115</v>
      </c>
      <c r="D50" s="9" t="s">
        <v>116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0">
        <f t="shared" si="4"/>
        <v>0</v>
      </c>
      <c r="L50" s="11" t="s">
        <v>115</v>
      </c>
      <c r="M50" s="9" t="s">
        <v>116</v>
      </c>
      <c r="N50" s="1">
        <v>0</v>
      </c>
      <c r="O50" s="1">
        <v>0</v>
      </c>
      <c r="P50" s="1">
        <v>0</v>
      </c>
      <c r="Q50" s="10">
        <f t="shared" si="5"/>
        <v>0</v>
      </c>
    </row>
    <row r="51" spans="3:17" ht="15.75" x14ac:dyDescent="0.25">
      <c r="C51" s="11" t="s">
        <v>21</v>
      </c>
      <c r="D51" s="9" t="s">
        <v>7</v>
      </c>
      <c r="E51" s="1">
        <v>0</v>
      </c>
      <c r="F51" s="1">
        <v>0</v>
      </c>
      <c r="G51" s="1">
        <v>0</v>
      </c>
      <c r="H51" s="1">
        <v>50</v>
      </c>
      <c r="I51" s="1">
        <v>0</v>
      </c>
      <c r="J51" s="10">
        <f t="shared" si="4"/>
        <v>50</v>
      </c>
      <c r="L51" s="11" t="s">
        <v>21</v>
      </c>
      <c r="M51" s="9" t="s">
        <v>7</v>
      </c>
      <c r="N51" s="1">
        <v>50</v>
      </c>
      <c r="O51" s="1">
        <v>0</v>
      </c>
      <c r="P51" s="1">
        <v>0</v>
      </c>
      <c r="Q51" s="10">
        <f t="shared" si="5"/>
        <v>50</v>
      </c>
    </row>
    <row r="52" spans="3:17" ht="15.75" x14ac:dyDescent="0.25">
      <c r="C52" s="11" t="s">
        <v>117</v>
      </c>
      <c r="D52" s="9" t="s">
        <v>108</v>
      </c>
      <c r="E52" s="1">
        <v>0</v>
      </c>
      <c r="F52" s="1">
        <v>0</v>
      </c>
      <c r="G52" s="1">
        <v>0</v>
      </c>
      <c r="H52" s="1">
        <v>10</v>
      </c>
      <c r="I52" s="1">
        <v>0</v>
      </c>
      <c r="J52" s="10">
        <f t="shared" si="4"/>
        <v>10</v>
      </c>
      <c r="L52" s="11" t="s">
        <v>117</v>
      </c>
      <c r="M52" s="9" t="s">
        <v>108</v>
      </c>
      <c r="N52" s="1">
        <v>10</v>
      </c>
      <c r="O52" s="1">
        <v>0</v>
      </c>
      <c r="P52" s="1">
        <v>0</v>
      </c>
      <c r="Q52" s="10">
        <f t="shared" si="5"/>
        <v>10</v>
      </c>
    </row>
    <row r="53" spans="3:17" ht="15.75" x14ac:dyDescent="0.25">
      <c r="C53" s="11" t="s">
        <v>142</v>
      </c>
      <c r="D53" s="9" t="s">
        <v>143</v>
      </c>
      <c r="E53" s="1">
        <v>0</v>
      </c>
      <c r="F53" s="1">
        <v>15</v>
      </c>
      <c r="G53" s="1">
        <v>0</v>
      </c>
      <c r="H53" s="1">
        <v>0</v>
      </c>
      <c r="I53" s="1">
        <v>0</v>
      </c>
      <c r="J53" s="10">
        <f t="shared" si="4"/>
        <v>15</v>
      </c>
      <c r="L53" s="11" t="s">
        <v>142</v>
      </c>
      <c r="M53" s="9" t="s">
        <v>143</v>
      </c>
      <c r="N53" s="1">
        <v>0</v>
      </c>
      <c r="O53" s="1">
        <v>0</v>
      </c>
      <c r="P53" s="1">
        <v>15</v>
      </c>
      <c r="Q53" s="10">
        <f t="shared" si="5"/>
        <v>15</v>
      </c>
    </row>
    <row r="54" spans="3:17" ht="15.75" x14ac:dyDescent="0.25">
      <c r="C54" s="11" t="s">
        <v>118</v>
      </c>
      <c r="D54" s="9" t="s">
        <v>110</v>
      </c>
      <c r="E54" s="1">
        <v>0</v>
      </c>
      <c r="F54" s="1">
        <v>0</v>
      </c>
      <c r="G54" s="1">
        <v>0</v>
      </c>
      <c r="H54" s="1">
        <v>30</v>
      </c>
      <c r="I54" s="1">
        <v>0</v>
      </c>
      <c r="J54" s="10">
        <f t="shared" si="4"/>
        <v>30</v>
      </c>
      <c r="L54" s="11" t="s">
        <v>118</v>
      </c>
      <c r="M54" s="9" t="s">
        <v>110</v>
      </c>
      <c r="N54" s="1">
        <v>30</v>
      </c>
      <c r="O54" s="1">
        <v>0</v>
      </c>
      <c r="P54" s="1">
        <v>0</v>
      </c>
      <c r="Q54" s="10">
        <f t="shared" si="5"/>
        <v>30</v>
      </c>
    </row>
    <row r="55" spans="3:17" ht="15.75" x14ac:dyDescent="0.25">
      <c r="C55" s="11" t="s">
        <v>58</v>
      </c>
      <c r="D55" s="9" t="s">
        <v>59</v>
      </c>
      <c r="E55" s="1">
        <v>20</v>
      </c>
      <c r="F55" s="1">
        <v>0</v>
      </c>
      <c r="G55" s="1">
        <v>0</v>
      </c>
      <c r="H55" s="1">
        <v>0</v>
      </c>
      <c r="I55" s="1">
        <v>0</v>
      </c>
      <c r="J55" s="10">
        <f>SUM(E55:I55)</f>
        <v>20</v>
      </c>
      <c r="L55" s="11" t="s">
        <v>58</v>
      </c>
      <c r="M55" s="9" t="s">
        <v>59</v>
      </c>
      <c r="N55" s="1">
        <v>20</v>
      </c>
      <c r="O55" s="1">
        <v>0</v>
      </c>
      <c r="P55" s="1">
        <v>0</v>
      </c>
      <c r="Q55" s="10">
        <f t="shared" si="5"/>
        <v>20</v>
      </c>
    </row>
    <row r="56" spans="3:17" ht="15.75" x14ac:dyDescent="0.25">
      <c r="C56" s="11" t="s">
        <v>60</v>
      </c>
      <c r="D56" s="9" t="s">
        <v>61</v>
      </c>
      <c r="E56" s="1">
        <v>10</v>
      </c>
      <c r="F56" s="1">
        <v>0</v>
      </c>
      <c r="G56" s="1">
        <v>0</v>
      </c>
      <c r="H56" s="1">
        <v>0</v>
      </c>
      <c r="I56" s="1">
        <v>0</v>
      </c>
      <c r="J56" s="10">
        <f>SUM(E56:I56)</f>
        <v>10</v>
      </c>
      <c r="L56" s="11" t="s">
        <v>60</v>
      </c>
      <c r="M56" s="9" t="s">
        <v>61</v>
      </c>
      <c r="N56" s="1">
        <v>10</v>
      </c>
      <c r="O56" s="1">
        <v>0</v>
      </c>
      <c r="P56" s="1">
        <v>0</v>
      </c>
      <c r="Q56" s="10">
        <f t="shared" si="5"/>
        <v>10</v>
      </c>
    </row>
    <row r="57" spans="3:17" ht="15.75" x14ac:dyDescent="0.25">
      <c r="C57" s="11" t="s">
        <v>62</v>
      </c>
      <c r="D57" s="9" t="s">
        <v>63</v>
      </c>
      <c r="E57" s="1">
        <v>30</v>
      </c>
      <c r="F57" s="1">
        <v>0</v>
      </c>
      <c r="G57" s="1">
        <v>0</v>
      </c>
      <c r="H57" s="1">
        <v>0</v>
      </c>
      <c r="I57" s="1">
        <v>0</v>
      </c>
      <c r="J57" s="10">
        <f>SUM(E57:I57)</f>
        <v>30</v>
      </c>
      <c r="L57" s="11" t="s">
        <v>62</v>
      </c>
      <c r="M57" s="9" t="s">
        <v>63</v>
      </c>
      <c r="N57" s="1">
        <v>30</v>
      </c>
      <c r="O57" s="1">
        <v>0</v>
      </c>
      <c r="P57" s="1">
        <v>0</v>
      </c>
      <c r="Q57" s="10">
        <f t="shared" si="5"/>
        <v>30</v>
      </c>
    </row>
    <row r="58" spans="3:17" ht="15.75" x14ac:dyDescent="0.25">
      <c r="C58" s="11" t="s">
        <v>80</v>
      </c>
      <c r="D58" s="9" t="s">
        <v>71</v>
      </c>
      <c r="E58" s="1">
        <v>0</v>
      </c>
      <c r="F58" s="1">
        <v>30</v>
      </c>
      <c r="G58" s="1">
        <v>0</v>
      </c>
      <c r="H58" s="1">
        <v>0</v>
      </c>
      <c r="I58" s="1">
        <v>0</v>
      </c>
      <c r="J58" s="10">
        <f t="shared" si="4"/>
        <v>30</v>
      </c>
      <c r="L58" s="11" t="s">
        <v>80</v>
      </c>
      <c r="M58" s="9" t="s">
        <v>71</v>
      </c>
      <c r="N58" s="1">
        <v>0</v>
      </c>
      <c r="O58" s="1">
        <v>0</v>
      </c>
      <c r="P58" s="1">
        <v>30</v>
      </c>
      <c r="Q58" s="10">
        <f t="shared" si="5"/>
        <v>30</v>
      </c>
    </row>
    <row r="59" spans="3:17" ht="15.75" x14ac:dyDescent="0.25">
      <c r="C59" s="11" t="s">
        <v>95</v>
      </c>
      <c r="D59" s="9" t="s">
        <v>96</v>
      </c>
      <c r="E59" s="1">
        <v>0</v>
      </c>
      <c r="F59" s="1">
        <v>0</v>
      </c>
      <c r="G59" s="1">
        <v>30</v>
      </c>
      <c r="H59" s="1">
        <v>0</v>
      </c>
      <c r="I59" s="1">
        <v>0</v>
      </c>
      <c r="J59" s="10">
        <f t="shared" si="4"/>
        <v>30</v>
      </c>
      <c r="L59" s="11" t="s">
        <v>95</v>
      </c>
      <c r="M59" s="9" t="s">
        <v>96</v>
      </c>
      <c r="N59" s="1">
        <v>0</v>
      </c>
      <c r="O59" s="1">
        <v>30</v>
      </c>
      <c r="P59" s="1">
        <v>0</v>
      </c>
      <c r="Q59" s="10">
        <f t="shared" si="5"/>
        <v>30</v>
      </c>
    </row>
    <row r="60" spans="3:17" ht="15.75" x14ac:dyDescent="0.25">
      <c r="C60" s="11" t="s">
        <v>97</v>
      </c>
      <c r="D60" s="9" t="s">
        <v>98</v>
      </c>
      <c r="E60" s="1">
        <v>0</v>
      </c>
      <c r="F60" s="1">
        <v>0</v>
      </c>
      <c r="G60" s="1">
        <v>30</v>
      </c>
      <c r="H60" s="1">
        <v>0</v>
      </c>
      <c r="I60" s="1">
        <v>0</v>
      </c>
      <c r="J60" s="10">
        <f t="shared" si="4"/>
        <v>30</v>
      </c>
      <c r="L60" s="11" t="s">
        <v>97</v>
      </c>
      <c r="M60" s="9" t="s">
        <v>98</v>
      </c>
      <c r="N60" s="1">
        <v>0</v>
      </c>
      <c r="O60" s="1">
        <v>30</v>
      </c>
      <c r="P60" s="1">
        <v>0</v>
      </c>
      <c r="Q60" s="10">
        <f t="shared" si="5"/>
        <v>30</v>
      </c>
    </row>
    <row r="61" spans="3:17" ht="15.75" x14ac:dyDescent="0.25">
      <c r="C61" s="11" t="s">
        <v>99</v>
      </c>
      <c r="D61" s="9" t="s">
        <v>100</v>
      </c>
      <c r="E61" s="1">
        <v>0</v>
      </c>
      <c r="F61" s="1">
        <v>0</v>
      </c>
      <c r="G61" s="1">
        <v>15</v>
      </c>
      <c r="H61" s="1">
        <v>0</v>
      </c>
      <c r="I61" s="1">
        <v>0</v>
      </c>
      <c r="J61" s="10">
        <f t="shared" si="4"/>
        <v>15</v>
      </c>
      <c r="L61" s="11" t="s">
        <v>99</v>
      </c>
      <c r="M61" s="9" t="s">
        <v>100</v>
      </c>
      <c r="N61" s="1">
        <v>0</v>
      </c>
      <c r="O61" s="1">
        <v>15</v>
      </c>
      <c r="P61" s="1">
        <v>0</v>
      </c>
      <c r="Q61" s="10">
        <f t="shared" si="5"/>
        <v>15</v>
      </c>
    </row>
    <row r="62" spans="3:17" ht="15.75" x14ac:dyDescent="0.25">
      <c r="C62" s="11" t="s">
        <v>24</v>
      </c>
      <c r="D62" s="9" t="s">
        <v>25</v>
      </c>
      <c r="E62" s="1">
        <v>0</v>
      </c>
      <c r="F62" s="1">
        <v>0</v>
      </c>
      <c r="G62" s="1">
        <v>0</v>
      </c>
      <c r="H62" s="1">
        <v>15</v>
      </c>
      <c r="I62" s="1">
        <v>0</v>
      </c>
      <c r="J62" s="10">
        <f t="shared" si="4"/>
        <v>15</v>
      </c>
      <c r="L62" s="11" t="s">
        <v>24</v>
      </c>
      <c r="M62" s="9" t="s">
        <v>25</v>
      </c>
      <c r="N62" s="1">
        <v>15</v>
      </c>
      <c r="O62" s="1">
        <v>0</v>
      </c>
      <c r="P62" s="1">
        <v>0</v>
      </c>
      <c r="Q62" s="10">
        <f t="shared" si="5"/>
        <v>15</v>
      </c>
    </row>
    <row r="63" spans="3:17" ht="15.75" x14ac:dyDescent="0.25">
      <c r="C63" s="11" t="s">
        <v>119</v>
      </c>
      <c r="D63" s="9" t="s">
        <v>120</v>
      </c>
      <c r="E63" s="1">
        <v>0</v>
      </c>
      <c r="F63" s="1">
        <v>0</v>
      </c>
      <c r="G63" s="1">
        <v>0</v>
      </c>
      <c r="H63" s="1">
        <v>15</v>
      </c>
      <c r="I63" s="1">
        <v>0</v>
      </c>
      <c r="J63" s="10">
        <f t="shared" si="4"/>
        <v>15</v>
      </c>
      <c r="L63" s="11" t="s">
        <v>119</v>
      </c>
      <c r="M63" s="9" t="s">
        <v>120</v>
      </c>
      <c r="N63" s="1">
        <v>15</v>
      </c>
      <c r="O63" s="1">
        <v>0</v>
      </c>
      <c r="P63" s="1">
        <v>0</v>
      </c>
      <c r="Q63" s="10">
        <f t="shared" si="5"/>
        <v>15</v>
      </c>
    </row>
    <row r="64" spans="3:17" ht="15.75" x14ac:dyDescent="0.25">
      <c r="C64" s="11" t="s">
        <v>121</v>
      </c>
      <c r="D64" s="9" t="s">
        <v>122</v>
      </c>
      <c r="E64" s="1">
        <v>0</v>
      </c>
      <c r="F64" s="1">
        <v>0</v>
      </c>
      <c r="G64" s="1">
        <v>0</v>
      </c>
      <c r="H64" s="1">
        <v>15</v>
      </c>
      <c r="I64" s="1">
        <v>0</v>
      </c>
      <c r="J64" s="10">
        <f t="shared" si="4"/>
        <v>15</v>
      </c>
      <c r="L64" s="11" t="s">
        <v>121</v>
      </c>
      <c r="M64" s="9" t="s">
        <v>122</v>
      </c>
      <c r="N64" s="1">
        <v>15</v>
      </c>
      <c r="O64" s="1">
        <v>0</v>
      </c>
      <c r="P64" s="1">
        <v>0</v>
      </c>
      <c r="Q64" s="10">
        <f t="shared" si="5"/>
        <v>15</v>
      </c>
    </row>
    <row r="65" spans="3:17" ht="15.75" x14ac:dyDescent="0.25">
      <c r="C65" s="11" t="s">
        <v>148</v>
      </c>
      <c r="D65" s="9" t="s">
        <v>149</v>
      </c>
      <c r="E65" s="1">
        <v>0</v>
      </c>
      <c r="F65" s="1">
        <v>0</v>
      </c>
      <c r="G65" s="1">
        <v>0</v>
      </c>
      <c r="H65" s="1">
        <v>15</v>
      </c>
      <c r="I65" s="1">
        <v>0</v>
      </c>
      <c r="J65" s="10">
        <f t="shared" si="4"/>
        <v>15</v>
      </c>
      <c r="L65" s="11" t="s">
        <v>148</v>
      </c>
      <c r="M65" s="9" t="s">
        <v>149</v>
      </c>
      <c r="N65" s="1">
        <v>15</v>
      </c>
      <c r="O65" s="1">
        <v>0</v>
      </c>
      <c r="P65" s="1">
        <v>0</v>
      </c>
      <c r="Q65" s="10">
        <f t="shared" si="5"/>
        <v>15</v>
      </c>
    </row>
    <row r="66" spans="3:17" ht="15.75" x14ac:dyDescent="0.25">
      <c r="C66" s="11" t="s">
        <v>26</v>
      </c>
      <c r="D66" s="9" t="s">
        <v>27</v>
      </c>
      <c r="E66" s="1">
        <v>0</v>
      </c>
      <c r="F66" s="1">
        <v>60</v>
      </c>
      <c r="G66" s="1">
        <v>0</v>
      </c>
      <c r="H66" s="1">
        <v>45</v>
      </c>
      <c r="I66" s="1">
        <v>20</v>
      </c>
      <c r="J66" s="10">
        <f t="shared" si="4"/>
        <v>125</v>
      </c>
      <c r="L66" s="11" t="s">
        <v>26</v>
      </c>
      <c r="M66" s="9" t="s">
        <v>27</v>
      </c>
      <c r="N66" s="1">
        <v>45</v>
      </c>
      <c r="O66" s="1">
        <v>0</v>
      </c>
      <c r="P66" s="1">
        <v>80</v>
      </c>
      <c r="Q66" s="10">
        <f t="shared" si="5"/>
        <v>125</v>
      </c>
    </row>
    <row r="67" spans="3:17" ht="15.75" x14ac:dyDescent="0.25">
      <c r="C67" s="11" t="s">
        <v>28</v>
      </c>
      <c r="D67" s="9" t="s">
        <v>29</v>
      </c>
      <c r="E67" s="1">
        <v>0</v>
      </c>
      <c r="F67" s="1">
        <v>30</v>
      </c>
      <c r="G67" s="1">
        <v>0</v>
      </c>
      <c r="H67" s="1">
        <v>15</v>
      </c>
      <c r="I67" s="1">
        <v>10</v>
      </c>
      <c r="J67" s="10">
        <f t="shared" si="4"/>
        <v>55</v>
      </c>
      <c r="L67" s="11" t="s">
        <v>28</v>
      </c>
      <c r="M67" s="9" t="s">
        <v>29</v>
      </c>
      <c r="N67" s="1">
        <v>15</v>
      </c>
      <c r="O67" s="1">
        <v>0</v>
      </c>
      <c r="P67" s="1">
        <v>40</v>
      </c>
      <c r="Q67" s="10">
        <f t="shared" si="5"/>
        <v>55</v>
      </c>
    </row>
    <row r="68" spans="3:17" ht="15.75" x14ac:dyDescent="0.25">
      <c r="C68" s="11" t="s">
        <v>111</v>
      </c>
      <c r="D68" s="9" t="s">
        <v>112</v>
      </c>
      <c r="E68" s="1">
        <v>0</v>
      </c>
      <c r="F68" s="1">
        <v>0</v>
      </c>
      <c r="G68" s="1">
        <v>0</v>
      </c>
      <c r="H68" s="1">
        <v>15</v>
      </c>
      <c r="I68" s="1">
        <v>0</v>
      </c>
      <c r="J68" s="10">
        <f t="shared" si="4"/>
        <v>15</v>
      </c>
      <c r="L68" s="11" t="s">
        <v>111</v>
      </c>
      <c r="M68" s="9" t="s">
        <v>112</v>
      </c>
      <c r="N68" s="1">
        <v>15</v>
      </c>
      <c r="O68" s="1">
        <v>0</v>
      </c>
      <c r="P68" s="1">
        <v>0</v>
      </c>
      <c r="Q68" s="10">
        <f t="shared" si="5"/>
        <v>15</v>
      </c>
    </row>
    <row r="69" spans="3:17" ht="15.75" x14ac:dyDescent="0.25">
      <c r="C69" s="11" t="s">
        <v>113</v>
      </c>
      <c r="D69" s="9" t="s">
        <v>114</v>
      </c>
      <c r="E69" s="1">
        <v>0</v>
      </c>
      <c r="F69" s="1">
        <v>0</v>
      </c>
      <c r="G69" s="1">
        <v>0</v>
      </c>
      <c r="H69" s="1">
        <v>15</v>
      </c>
      <c r="I69" s="1">
        <v>0</v>
      </c>
      <c r="J69" s="10">
        <f t="shared" si="4"/>
        <v>15</v>
      </c>
      <c r="L69" s="11" t="s">
        <v>113</v>
      </c>
      <c r="M69" s="9" t="s">
        <v>114</v>
      </c>
      <c r="N69" s="1">
        <v>15</v>
      </c>
      <c r="O69" s="1">
        <v>0</v>
      </c>
      <c r="P69" s="1">
        <v>0</v>
      </c>
      <c r="Q69" s="10">
        <f t="shared" si="5"/>
        <v>15</v>
      </c>
    </row>
    <row r="70" spans="3:17" ht="15.75" x14ac:dyDescent="0.25">
      <c r="C70" s="11" t="s">
        <v>22</v>
      </c>
      <c r="D70" s="9" t="s">
        <v>23</v>
      </c>
      <c r="E70" s="1">
        <v>0</v>
      </c>
      <c r="F70" s="1">
        <v>0</v>
      </c>
      <c r="G70" s="1">
        <v>0</v>
      </c>
      <c r="H70" s="1">
        <v>30</v>
      </c>
      <c r="I70" s="1">
        <v>0</v>
      </c>
      <c r="J70" s="10">
        <f t="shared" si="4"/>
        <v>30</v>
      </c>
      <c r="L70" s="11" t="s">
        <v>22</v>
      </c>
      <c r="M70" s="9" t="s">
        <v>23</v>
      </c>
      <c r="N70" s="1">
        <v>30</v>
      </c>
      <c r="O70" s="1">
        <v>0</v>
      </c>
      <c r="P70" s="1">
        <v>0</v>
      </c>
      <c r="Q70" s="10">
        <f t="shared" si="5"/>
        <v>30</v>
      </c>
    </row>
    <row r="71" spans="3:17" ht="15.75" x14ac:dyDescent="0.25">
      <c r="C71" s="11" t="s">
        <v>78</v>
      </c>
      <c r="D71" s="9" t="s">
        <v>79</v>
      </c>
      <c r="E71" s="1">
        <v>0</v>
      </c>
      <c r="F71" s="1">
        <v>15</v>
      </c>
      <c r="G71" s="1">
        <v>0</v>
      </c>
      <c r="H71" s="1">
        <v>0</v>
      </c>
      <c r="I71" s="1">
        <v>0</v>
      </c>
      <c r="J71" s="10">
        <f t="shared" si="4"/>
        <v>15</v>
      </c>
      <c r="L71" s="11" t="s">
        <v>78</v>
      </c>
      <c r="M71" s="9" t="s">
        <v>79</v>
      </c>
      <c r="N71" s="1">
        <v>0</v>
      </c>
      <c r="O71" s="1">
        <v>0</v>
      </c>
      <c r="P71" s="1">
        <v>15</v>
      </c>
      <c r="Q71" s="10">
        <f t="shared" si="5"/>
        <v>15</v>
      </c>
    </row>
    <row r="72" spans="3:17" ht="15.75" x14ac:dyDescent="0.25">
      <c r="C72" s="11" t="s">
        <v>47</v>
      </c>
      <c r="D72" s="9" t="s">
        <v>48</v>
      </c>
      <c r="E72" s="1">
        <v>0</v>
      </c>
      <c r="F72" s="1">
        <v>15</v>
      </c>
      <c r="G72" s="1">
        <v>0</v>
      </c>
      <c r="H72" s="1">
        <v>0</v>
      </c>
      <c r="I72" s="1">
        <v>40</v>
      </c>
      <c r="J72" s="10">
        <f t="shared" si="4"/>
        <v>55</v>
      </c>
      <c r="L72" s="11" t="s">
        <v>47</v>
      </c>
      <c r="M72" s="9" t="s">
        <v>48</v>
      </c>
      <c r="N72" s="1">
        <v>0</v>
      </c>
      <c r="O72" s="1">
        <v>0</v>
      </c>
      <c r="P72" s="1">
        <v>55</v>
      </c>
      <c r="Q72" s="10">
        <f t="shared" si="5"/>
        <v>55</v>
      </c>
    </row>
    <row r="73" spans="3:17" ht="15.75" x14ac:dyDescent="0.25">
      <c r="C73" s="11" t="s">
        <v>140</v>
      </c>
      <c r="D73" s="9" t="s">
        <v>141</v>
      </c>
      <c r="E73" s="1">
        <v>0</v>
      </c>
      <c r="F73" s="1">
        <v>0</v>
      </c>
      <c r="G73" s="1">
        <v>0</v>
      </c>
      <c r="H73" s="1">
        <v>0</v>
      </c>
      <c r="I73" s="1">
        <v>6</v>
      </c>
      <c r="J73" s="10">
        <f t="shared" si="4"/>
        <v>6</v>
      </c>
      <c r="L73" s="11" t="s">
        <v>140</v>
      </c>
      <c r="M73" s="9" t="s">
        <v>141</v>
      </c>
      <c r="N73" s="1">
        <v>0</v>
      </c>
      <c r="O73" s="1">
        <v>0</v>
      </c>
      <c r="P73" s="1">
        <v>6</v>
      </c>
      <c r="Q73" s="10">
        <f t="shared" si="5"/>
        <v>6</v>
      </c>
    </row>
    <row r="74" spans="3:17" ht="16.5" thickBot="1" x14ac:dyDescent="0.3">
      <c r="C74" s="12" t="s">
        <v>165</v>
      </c>
      <c r="D74" s="13"/>
      <c r="E74" s="14">
        <f>SUM(E34:E73)</f>
        <v>60</v>
      </c>
      <c r="F74" s="14">
        <f t="shared" ref="F74:I74" si="6">SUM(F34:F73)</f>
        <v>255</v>
      </c>
      <c r="G74" s="14">
        <f t="shared" si="6"/>
        <v>80</v>
      </c>
      <c r="H74" s="14">
        <f t="shared" si="6"/>
        <v>390</v>
      </c>
      <c r="I74" s="14">
        <f t="shared" si="6"/>
        <v>192</v>
      </c>
      <c r="J74" s="15">
        <f>SUM(J34:J73)</f>
        <v>977</v>
      </c>
      <c r="L74" s="12" t="s">
        <v>165</v>
      </c>
      <c r="M74" s="13"/>
      <c r="N74" s="14">
        <f>SUM(N34:N73)</f>
        <v>450</v>
      </c>
      <c r="O74" s="14">
        <f t="shared" ref="O74:Q74" si="7">SUM(O34:O73)</f>
        <v>80</v>
      </c>
      <c r="P74" s="14">
        <f>SUM(P34:P73)</f>
        <v>447</v>
      </c>
      <c r="Q74" s="15">
        <f t="shared" si="7"/>
        <v>977</v>
      </c>
    </row>
    <row r="75" spans="3:17" ht="15.75" thickBot="1" x14ac:dyDescent="0.3"/>
    <row r="76" spans="3:17" ht="15.75" x14ac:dyDescent="0.25">
      <c r="C76" s="2" t="s">
        <v>154</v>
      </c>
      <c r="D76" s="3" t="s">
        <v>164</v>
      </c>
      <c r="E76" s="4" t="s">
        <v>51</v>
      </c>
      <c r="F76" s="4" t="s">
        <v>67</v>
      </c>
      <c r="G76" s="4" t="s">
        <v>90</v>
      </c>
      <c r="H76" s="4" t="s">
        <v>105</v>
      </c>
      <c r="I76" s="4" t="s">
        <v>127</v>
      </c>
      <c r="J76" s="5" t="s">
        <v>156</v>
      </c>
      <c r="L76" s="2" t="s">
        <v>154</v>
      </c>
      <c r="M76" s="3" t="s">
        <v>164</v>
      </c>
      <c r="N76" s="4" t="s">
        <v>161</v>
      </c>
      <c r="O76" s="4" t="s">
        <v>162</v>
      </c>
      <c r="P76" s="4" t="s">
        <v>163</v>
      </c>
      <c r="Q76" s="5" t="s">
        <v>156</v>
      </c>
    </row>
    <row r="77" spans="3:17" ht="15.75" x14ac:dyDescent="0.25">
      <c r="C77" s="11" t="s">
        <v>81</v>
      </c>
      <c r="D77" s="9" t="s">
        <v>82</v>
      </c>
      <c r="E77" s="1">
        <v>0</v>
      </c>
      <c r="F77" s="1">
        <v>15</v>
      </c>
      <c r="G77" s="1">
        <v>0</v>
      </c>
      <c r="H77" s="1">
        <v>0</v>
      </c>
      <c r="I77" s="1">
        <v>0</v>
      </c>
      <c r="J77" s="10">
        <f t="shared" ref="J77:J96" si="8">SUM(E77:I77)</f>
        <v>15</v>
      </c>
      <c r="L77" s="11" t="s">
        <v>81</v>
      </c>
      <c r="M77" s="9" t="s">
        <v>82</v>
      </c>
      <c r="N77" s="1">
        <v>0</v>
      </c>
      <c r="O77" s="1">
        <v>0</v>
      </c>
      <c r="P77" s="1">
        <v>15</v>
      </c>
      <c r="Q77" s="10">
        <f>SUM(N77:P77)</f>
        <v>15</v>
      </c>
    </row>
    <row r="78" spans="3:17" ht="15.75" x14ac:dyDescent="0.25">
      <c r="C78" s="11" t="s">
        <v>83</v>
      </c>
      <c r="D78" s="9" t="s">
        <v>84</v>
      </c>
      <c r="E78" s="1">
        <v>0</v>
      </c>
      <c r="F78" s="1">
        <v>15</v>
      </c>
      <c r="G78" s="1">
        <v>0</v>
      </c>
      <c r="H78" s="1">
        <v>0</v>
      </c>
      <c r="I78" s="1">
        <v>0</v>
      </c>
      <c r="J78" s="10">
        <f t="shared" si="8"/>
        <v>15</v>
      </c>
      <c r="L78" s="11" t="s">
        <v>83</v>
      </c>
      <c r="M78" s="9" t="s">
        <v>84</v>
      </c>
      <c r="N78" s="1">
        <v>0</v>
      </c>
      <c r="O78" s="1">
        <v>0</v>
      </c>
      <c r="P78" s="1">
        <v>15</v>
      </c>
      <c r="Q78" s="10">
        <f t="shared" ref="Q78:Q97" si="9">SUM(N78:P78)</f>
        <v>15</v>
      </c>
    </row>
    <row r="79" spans="3:17" ht="15.75" x14ac:dyDescent="0.25">
      <c r="C79" s="11" t="s">
        <v>123</v>
      </c>
      <c r="D79" s="9" t="s">
        <v>124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0">
        <f t="shared" si="8"/>
        <v>0</v>
      </c>
      <c r="L79" s="11" t="s">
        <v>123</v>
      </c>
      <c r="M79" s="9" t="s">
        <v>124</v>
      </c>
      <c r="N79" s="1">
        <v>0</v>
      </c>
      <c r="O79" s="1">
        <v>0</v>
      </c>
      <c r="P79" s="1">
        <v>0</v>
      </c>
      <c r="Q79" s="10">
        <f t="shared" si="9"/>
        <v>0</v>
      </c>
    </row>
    <row r="80" spans="3:17" ht="15.75" x14ac:dyDescent="0.25">
      <c r="C80" s="11" t="s">
        <v>34</v>
      </c>
      <c r="D80" s="9" t="s">
        <v>7</v>
      </c>
      <c r="E80" s="1">
        <v>0</v>
      </c>
      <c r="F80" s="1">
        <v>0</v>
      </c>
      <c r="G80" s="1">
        <v>0</v>
      </c>
      <c r="H80" s="1">
        <v>50</v>
      </c>
      <c r="I80" s="1">
        <v>0</v>
      </c>
      <c r="J80" s="10">
        <f t="shared" si="8"/>
        <v>50</v>
      </c>
      <c r="L80" s="11" t="s">
        <v>34</v>
      </c>
      <c r="M80" s="9" t="s">
        <v>7</v>
      </c>
      <c r="N80" s="1">
        <v>50</v>
      </c>
      <c r="O80" s="1">
        <v>0</v>
      </c>
      <c r="P80" s="1">
        <v>0</v>
      </c>
      <c r="Q80" s="10">
        <f t="shared" si="9"/>
        <v>50</v>
      </c>
    </row>
    <row r="81" spans="3:17" ht="15.75" x14ac:dyDescent="0.25">
      <c r="C81" s="11" t="s">
        <v>125</v>
      </c>
      <c r="D81" s="9" t="s">
        <v>108</v>
      </c>
      <c r="E81" s="1">
        <v>0</v>
      </c>
      <c r="F81" s="1">
        <v>0</v>
      </c>
      <c r="G81" s="1">
        <v>0</v>
      </c>
      <c r="H81" s="1">
        <v>10</v>
      </c>
      <c r="I81" s="1">
        <v>0</v>
      </c>
      <c r="J81" s="10">
        <f t="shared" si="8"/>
        <v>10</v>
      </c>
      <c r="L81" s="11" t="s">
        <v>125</v>
      </c>
      <c r="M81" s="9" t="s">
        <v>108</v>
      </c>
      <c r="N81" s="1">
        <v>10</v>
      </c>
      <c r="O81" s="1">
        <v>0</v>
      </c>
      <c r="P81" s="1">
        <v>0</v>
      </c>
      <c r="Q81" s="10">
        <f t="shared" si="9"/>
        <v>10</v>
      </c>
    </row>
    <row r="82" spans="3:17" ht="15.75" x14ac:dyDescent="0.25">
      <c r="C82" s="11" t="s">
        <v>126</v>
      </c>
      <c r="D82" s="9" t="s">
        <v>110</v>
      </c>
      <c r="E82" s="1">
        <v>0</v>
      </c>
      <c r="F82" s="1">
        <v>0</v>
      </c>
      <c r="G82" s="1">
        <v>0</v>
      </c>
      <c r="H82" s="1">
        <v>30</v>
      </c>
      <c r="I82" s="1">
        <v>0</v>
      </c>
      <c r="J82" s="10">
        <f t="shared" si="8"/>
        <v>30</v>
      </c>
      <c r="L82" s="11" t="s">
        <v>126</v>
      </c>
      <c r="M82" s="9" t="s">
        <v>110</v>
      </c>
      <c r="N82" s="1">
        <v>30</v>
      </c>
      <c r="O82" s="1">
        <v>0</v>
      </c>
      <c r="P82" s="1">
        <v>0</v>
      </c>
      <c r="Q82" s="10">
        <f t="shared" si="9"/>
        <v>30</v>
      </c>
    </row>
    <row r="83" spans="3:17" ht="15.75" x14ac:dyDescent="0.25">
      <c r="C83" s="11" t="s">
        <v>64</v>
      </c>
      <c r="D83" s="9" t="s">
        <v>59</v>
      </c>
      <c r="E83" s="1">
        <v>20</v>
      </c>
      <c r="F83" s="1">
        <v>0</v>
      </c>
      <c r="G83" s="1">
        <v>0</v>
      </c>
      <c r="H83" s="1">
        <v>0</v>
      </c>
      <c r="I83" s="1">
        <v>0</v>
      </c>
      <c r="J83" s="10">
        <f t="shared" si="8"/>
        <v>20</v>
      </c>
      <c r="L83" s="11" t="s">
        <v>64</v>
      </c>
      <c r="M83" s="9" t="s">
        <v>59</v>
      </c>
      <c r="N83" s="1">
        <v>20</v>
      </c>
      <c r="O83" s="1">
        <v>0</v>
      </c>
      <c r="P83" s="1">
        <v>0</v>
      </c>
      <c r="Q83" s="10">
        <f t="shared" si="9"/>
        <v>20</v>
      </c>
    </row>
    <row r="84" spans="3:17" ht="15.75" x14ac:dyDescent="0.25">
      <c r="C84" s="11" t="s">
        <v>65</v>
      </c>
      <c r="D84" s="9" t="s">
        <v>61</v>
      </c>
      <c r="E84" s="1">
        <v>10</v>
      </c>
      <c r="F84" s="1">
        <v>0</v>
      </c>
      <c r="G84" s="1">
        <v>0</v>
      </c>
      <c r="H84" s="1">
        <v>0</v>
      </c>
      <c r="I84" s="1">
        <v>0</v>
      </c>
      <c r="J84" s="10">
        <f t="shared" si="8"/>
        <v>10</v>
      </c>
      <c r="L84" s="11" t="s">
        <v>65</v>
      </c>
      <c r="M84" s="9" t="s">
        <v>61</v>
      </c>
      <c r="N84" s="1">
        <v>10</v>
      </c>
      <c r="O84" s="1">
        <v>0</v>
      </c>
      <c r="P84" s="1">
        <v>0</v>
      </c>
      <c r="Q84" s="10">
        <f t="shared" si="9"/>
        <v>10</v>
      </c>
    </row>
    <row r="85" spans="3:17" ht="15.75" x14ac:dyDescent="0.25">
      <c r="C85" s="11" t="s">
        <v>66</v>
      </c>
      <c r="D85" s="9" t="s">
        <v>63</v>
      </c>
      <c r="E85" s="1">
        <v>30</v>
      </c>
      <c r="F85" s="1">
        <v>0</v>
      </c>
      <c r="G85" s="1">
        <v>0</v>
      </c>
      <c r="H85" s="1">
        <v>0</v>
      </c>
      <c r="I85" s="1">
        <v>0</v>
      </c>
      <c r="J85" s="10">
        <f t="shared" si="8"/>
        <v>30</v>
      </c>
      <c r="L85" s="11" t="s">
        <v>66</v>
      </c>
      <c r="M85" s="9" t="s">
        <v>63</v>
      </c>
      <c r="N85" s="1">
        <v>30</v>
      </c>
      <c r="O85" s="1">
        <v>0</v>
      </c>
      <c r="P85" s="1">
        <v>0</v>
      </c>
      <c r="Q85" s="10">
        <f t="shared" si="9"/>
        <v>30</v>
      </c>
    </row>
    <row r="86" spans="3:17" ht="15.75" x14ac:dyDescent="0.25">
      <c r="C86" s="11" t="s">
        <v>85</v>
      </c>
      <c r="D86" s="9" t="s">
        <v>71</v>
      </c>
      <c r="E86" s="1">
        <v>0</v>
      </c>
      <c r="F86" s="1">
        <v>30</v>
      </c>
      <c r="G86" s="1">
        <v>0</v>
      </c>
      <c r="H86" s="1">
        <v>0</v>
      </c>
      <c r="I86" s="1">
        <v>0</v>
      </c>
      <c r="J86" s="10">
        <f t="shared" si="8"/>
        <v>30</v>
      </c>
      <c r="L86" s="11" t="s">
        <v>85</v>
      </c>
      <c r="M86" s="9" t="s">
        <v>71</v>
      </c>
      <c r="N86" s="1">
        <v>0</v>
      </c>
      <c r="O86" s="1">
        <v>0</v>
      </c>
      <c r="P86" s="1">
        <v>30</v>
      </c>
      <c r="Q86" s="10">
        <f t="shared" si="9"/>
        <v>30</v>
      </c>
    </row>
    <row r="87" spans="3:17" ht="15.75" x14ac:dyDescent="0.25">
      <c r="C87" s="11" t="s">
        <v>101</v>
      </c>
      <c r="D87" s="9" t="s">
        <v>102</v>
      </c>
      <c r="E87" s="1">
        <v>0</v>
      </c>
      <c r="F87" s="1">
        <v>0</v>
      </c>
      <c r="G87" s="1">
        <v>15</v>
      </c>
      <c r="H87" s="1">
        <v>0</v>
      </c>
      <c r="I87" s="1">
        <v>0</v>
      </c>
      <c r="J87" s="10">
        <f t="shared" si="8"/>
        <v>15</v>
      </c>
      <c r="L87" s="11" t="s">
        <v>101</v>
      </c>
      <c r="M87" s="9" t="s">
        <v>102</v>
      </c>
      <c r="N87" s="1">
        <v>0</v>
      </c>
      <c r="O87" s="1">
        <v>15</v>
      </c>
      <c r="P87" s="1">
        <v>0</v>
      </c>
      <c r="Q87" s="10">
        <f t="shared" si="9"/>
        <v>15</v>
      </c>
    </row>
    <row r="88" spans="3:17" ht="15.75" x14ac:dyDescent="0.25">
      <c r="C88" s="11" t="s">
        <v>103</v>
      </c>
      <c r="D88" s="9" t="s">
        <v>104</v>
      </c>
      <c r="E88" s="1">
        <v>0</v>
      </c>
      <c r="F88" s="1">
        <v>0</v>
      </c>
      <c r="G88" s="1">
        <v>40</v>
      </c>
      <c r="H88" s="1">
        <v>0</v>
      </c>
      <c r="I88" s="1">
        <v>0</v>
      </c>
      <c r="J88" s="10">
        <f t="shared" si="8"/>
        <v>40</v>
      </c>
      <c r="L88" s="11" t="s">
        <v>103</v>
      </c>
      <c r="M88" s="9" t="s">
        <v>104</v>
      </c>
      <c r="N88" s="1">
        <v>0</v>
      </c>
      <c r="O88" s="1">
        <v>40</v>
      </c>
      <c r="P88" s="1">
        <v>0</v>
      </c>
      <c r="Q88" s="10">
        <f t="shared" si="9"/>
        <v>40</v>
      </c>
    </row>
    <row r="89" spans="3:17" ht="15.75" x14ac:dyDescent="0.25">
      <c r="C89" s="11" t="s">
        <v>37</v>
      </c>
      <c r="D89" s="9" t="s">
        <v>38</v>
      </c>
      <c r="E89" s="1">
        <v>0</v>
      </c>
      <c r="F89" s="1">
        <v>20</v>
      </c>
      <c r="G89" s="1">
        <v>0</v>
      </c>
      <c r="H89" s="1">
        <v>0</v>
      </c>
      <c r="I89" s="1">
        <v>25</v>
      </c>
      <c r="J89" s="10">
        <f t="shared" si="8"/>
        <v>45</v>
      </c>
      <c r="L89" s="11" t="s">
        <v>37</v>
      </c>
      <c r="M89" s="9" t="s">
        <v>38</v>
      </c>
      <c r="N89" s="1">
        <v>0</v>
      </c>
      <c r="O89" s="1">
        <v>0</v>
      </c>
      <c r="P89" s="1">
        <v>45</v>
      </c>
      <c r="Q89" s="10">
        <f t="shared" si="9"/>
        <v>45</v>
      </c>
    </row>
    <row r="90" spans="3:17" ht="15.75" x14ac:dyDescent="0.25">
      <c r="C90" s="11" t="s">
        <v>152</v>
      </c>
      <c r="D90" s="9" t="s">
        <v>153</v>
      </c>
      <c r="E90" s="1">
        <v>0</v>
      </c>
      <c r="F90" s="1">
        <v>0</v>
      </c>
      <c r="G90" s="1">
        <v>0</v>
      </c>
      <c r="H90" s="1">
        <v>0</v>
      </c>
      <c r="I90" s="1">
        <v>15</v>
      </c>
      <c r="J90" s="10">
        <f t="shared" si="8"/>
        <v>15</v>
      </c>
      <c r="L90" s="11" t="s">
        <v>152</v>
      </c>
      <c r="M90" s="9" t="s">
        <v>153</v>
      </c>
      <c r="N90" s="1">
        <v>0</v>
      </c>
      <c r="O90" s="1">
        <v>0</v>
      </c>
      <c r="P90" s="1">
        <v>15</v>
      </c>
      <c r="Q90" s="10">
        <f t="shared" si="9"/>
        <v>15</v>
      </c>
    </row>
    <row r="91" spans="3:17" ht="15.75" x14ac:dyDescent="0.25">
      <c r="C91" s="11" t="s">
        <v>32</v>
      </c>
      <c r="D91" s="9" t="s">
        <v>33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0">
        <f t="shared" si="8"/>
        <v>0</v>
      </c>
      <c r="L91" s="11" t="s">
        <v>32</v>
      </c>
      <c r="M91" s="9" t="s">
        <v>33</v>
      </c>
      <c r="N91" s="1">
        <v>0</v>
      </c>
      <c r="O91" s="1">
        <v>0</v>
      </c>
      <c r="P91" s="1">
        <v>0</v>
      </c>
      <c r="Q91" s="10">
        <f t="shared" si="9"/>
        <v>0</v>
      </c>
    </row>
    <row r="92" spans="3:17" ht="15.75" x14ac:dyDescent="0.25">
      <c r="C92" s="11" t="s">
        <v>86</v>
      </c>
      <c r="D92" s="9" t="s">
        <v>87</v>
      </c>
      <c r="E92" s="1">
        <v>0</v>
      </c>
      <c r="F92" s="1">
        <v>0</v>
      </c>
      <c r="G92" s="1">
        <v>0</v>
      </c>
      <c r="H92" s="1">
        <v>0</v>
      </c>
      <c r="I92" s="1">
        <v>10</v>
      </c>
      <c r="J92" s="10">
        <f t="shared" si="8"/>
        <v>10</v>
      </c>
      <c r="L92" s="11" t="s">
        <v>86</v>
      </c>
      <c r="M92" s="9" t="s">
        <v>87</v>
      </c>
      <c r="N92" s="1">
        <v>0</v>
      </c>
      <c r="O92" s="1">
        <v>0</v>
      </c>
      <c r="P92" s="1">
        <v>10</v>
      </c>
      <c r="Q92" s="10">
        <f t="shared" si="9"/>
        <v>10</v>
      </c>
    </row>
    <row r="93" spans="3:17" ht="15.75" x14ac:dyDescent="0.25">
      <c r="C93" s="11" t="s">
        <v>88</v>
      </c>
      <c r="D93" s="9" t="s">
        <v>89</v>
      </c>
      <c r="E93" s="1">
        <v>0</v>
      </c>
      <c r="F93" s="1">
        <v>0</v>
      </c>
      <c r="G93" s="1">
        <v>0</v>
      </c>
      <c r="H93" s="1">
        <v>0</v>
      </c>
      <c r="I93" s="1">
        <v>10</v>
      </c>
      <c r="J93" s="10">
        <f t="shared" si="8"/>
        <v>10</v>
      </c>
      <c r="L93" s="11" t="s">
        <v>88</v>
      </c>
      <c r="M93" s="9" t="s">
        <v>89</v>
      </c>
      <c r="N93" s="1">
        <v>0</v>
      </c>
      <c r="O93" s="1">
        <v>0</v>
      </c>
      <c r="P93" s="1">
        <v>10</v>
      </c>
      <c r="Q93" s="10">
        <f t="shared" si="9"/>
        <v>10</v>
      </c>
    </row>
    <row r="94" spans="3:17" ht="15.75" x14ac:dyDescent="0.25">
      <c r="C94" s="11" t="s">
        <v>35</v>
      </c>
      <c r="D94" s="9" t="s">
        <v>36</v>
      </c>
      <c r="E94" s="1">
        <v>0</v>
      </c>
      <c r="F94" s="1">
        <v>10</v>
      </c>
      <c r="G94" s="1">
        <v>0</v>
      </c>
      <c r="H94" s="1">
        <v>20</v>
      </c>
      <c r="I94" s="1">
        <v>0</v>
      </c>
      <c r="J94" s="10">
        <f t="shared" si="8"/>
        <v>30</v>
      </c>
      <c r="L94" s="11" t="s">
        <v>35</v>
      </c>
      <c r="M94" s="9" t="s">
        <v>36</v>
      </c>
      <c r="N94" s="1">
        <v>20</v>
      </c>
      <c r="O94" s="1">
        <v>0</v>
      </c>
      <c r="P94" s="1">
        <v>10</v>
      </c>
      <c r="Q94" s="10">
        <f t="shared" si="9"/>
        <v>30</v>
      </c>
    </row>
    <row r="95" spans="3:17" ht="15.75" x14ac:dyDescent="0.25">
      <c r="C95" s="11" t="s">
        <v>39</v>
      </c>
      <c r="D95" s="9" t="s">
        <v>27</v>
      </c>
      <c r="E95" s="1">
        <v>0</v>
      </c>
      <c r="F95" s="1">
        <v>50</v>
      </c>
      <c r="G95" s="1">
        <v>0</v>
      </c>
      <c r="H95" s="1">
        <v>40</v>
      </c>
      <c r="I95" s="1">
        <v>20</v>
      </c>
      <c r="J95" s="10">
        <f t="shared" si="8"/>
        <v>110</v>
      </c>
      <c r="L95" s="11" t="s">
        <v>39</v>
      </c>
      <c r="M95" s="9" t="s">
        <v>27</v>
      </c>
      <c r="N95" s="1">
        <v>40</v>
      </c>
      <c r="O95" s="1">
        <v>0</v>
      </c>
      <c r="P95" s="1">
        <v>70</v>
      </c>
      <c r="Q95" s="10">
        <f t="shared" si="9"/>
        <v>110</v>
      </c>
    </row>
    <row r="96" spans="3:17" ht="15.75" x14ac:dyDescent="0.25">
      <c r="C96" s="11" t="s">
        <v>40</v>
      </c>
      <c r="D96" s="9" t="s">
        <v>29</v>
      </c>
      <c r="E96" s="1">
        <v>0</v>
      </c>
      <c r="F96" s="1">
        <v>40</v>
      </c>
      <c r="G96" s="1">
        <v>0</v>
      </c>
      <c r="H96" s="1">
        <v>20</v>
      </c>
      <c r="I96" s="1">
        <v>10</v>
      </c>
      <c r="J96" s="10">
        <f t="shared" si="8"/>
        <v>70</v>
      </c>
      <c r="L96" s="11" t="s">
        <v>40</v>
      </c>
      <c r="M96" s="9" t="s">
        <v>29</v>
      </c>
      <c r="N96" s="1">
        <v>20</v>
      </c>
      <c r="O96" s="1">
        <v>0</v>
      </c>
      <c r="P96" s="1">
        <f>40+10</f>
        <v>50</v>
      </c>
      <c r="Q96" s="10">
        <f t="shared" si="9"/>
        <v>70</v>
      </c>
    </row>
    <row r="97" spans="3:17" ht="16.5" thickBot="1" x14ac:dyDescent="0.3">
      <c r="C97" s="12" t="s">
        <v>166</v>
      </c>
      <c r="D97" s="13"/>
      <c r="E97" s="14">
        <f>SUM(E77:E96)</f>
        <v>60</v>
      </c>
      <c r="F97" s="14">
        <f t="shared" ref="F97:J97" si="10">SUM(F77:F96)</f>
        <v>180</v>
      </c>
      <c r="G97" s="14">
        <f t="shared" si="10"/>
        <v>55</v>
      </c>
      <c r="H97" s="14">
        <f>SUM(H77:H96)</f>
        <v>170</v>
      </c>
      <c r="I97" s="14">
        <f t="shared" si="10"/>
        <v>90</v>
      </c>
      <c r="J97" s="15">
        <f t="shared" si="10"/>
        <v>555</v>
      </c>
      <c r="L97" s="12" t="s">
        <v>166</v>
      </c>
      <c r="M97" s="13"/>
      <c r="N97" s="14">
        <f>SUM(N77:N96)</f>
        <v>230</v>
      </c>
      <c r="O97" s="14">
        <f t="shared" ref="O97:P97" si="11">SUM(O77:O96)</f>
        <v>55</v>
      </c>
      <c r="P97" s="14">
        <f t="shared" si="11"/>
        <v>270</v>
      </c>
      <c r="Q97" s="15">
        <f t="shared" si="9"/>
        <v>555</v>
      </c>
    </row>
    <row r="98" spans="3:17" ht="15.75" thickBot="1" x14ac:dyDescent="0.3"/>
    <row r="99" spans="3:17" ht="16.5" thickBot="1" x14ac:dyDescent="0.3">
      <c r="C99" s="9" t="s">
        <v>167</v>
      </c>
      <c r="E99" s="17">
        <f>E97+E74+E31+E7</f>
        <v>185</v>
      </c>
      <c r="F99" s="18">
        <f t="shared" ref="F99:J99" si="12">F97+F74+F31+F7</f>
        <v>750</v>
      </c>
      <c r="G99" s="18">
        <f t="shared" si="12"/>
        <v>222</v>
      </c>
      <c r="H99" s="18">
        <f t="shared" si="12"/>
        <v>1015</v>
      </c>
      <c r="I99" s="18">
        <f t="shared" si="12"/>
        <v>505</v>
      </c>
      <c r="J99" s="19">
        <f t="shared" si="12"/>
        <v>2677</v>
      </c>
      <c r="L99" s="9" t="s">
        <v>168</v>
      </c>
      <c r="N99" s="17">
        <f>N97+N74+N31+N6</f>
        <v>1200</v>
      </c>
      <c r="O99" s="18">
        <f t="shared" ref="O99:P99" si="13">O97+O74+O31+O6</f>
        <v>222</v>
      </c>
      <c r="P99" s="18">
        <f t="shared" si="13"/>
        <v>1255</v>
      </c>
      <c r="Q99" s="19">
        <f>Q97+Q74+Q31+Q6</f>
        <v>2677</v>
      </c>
    </row>
    <row r="106" spans="3:17" x14ac:dyDescent="0.25">
      <c r="O106">
        <f>J99-Q99</f>
        <v>0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24CA-3EB0-42C8-9D68-673C5231C255}">
  <dimension ref="B2:F58"/>
  <sheetViews>
    <sheetView topLeftCell="A13" workbookViewId="0">
      <selection activeCell="D43" sqref="D43"/>
    </sheetView>
  </sheetViews>
  <sheetFormatPr baseColWidth="10" defaultRowHeight="15" x14ac:dyDescent="0.25"/>
  <cols>
    <col min="2" max="2" width="39.42578125" bestFit="1" customWidth="1"/>
    <col min="3" max="3" width="24.5703125" bestFit="1" customWidth="1"/>
    <col min="4" max="4" width="28.42578125" bestFit="1" customWidth="1"/>
    <col min="5" max="5" width="30.28515625" bestFit="1" customWidth="1"/>
    <col min="6" max="6" width="9.140625" bestFit="1" customWidth="1"/>
  </cols>
  <sheetData>
    <row r="2" spans="2:6" x14ac:dyDescent="0.25">
      <c r="B2" s="20" t="s">
        <v>169</v>
      </c>
      <c r="C2" s="20" t="s">
        <v>170</v>
      </c>
      <c r="D2" s="20" t="s">
        <v>171</v>
      </c>
      <c r="E2" s="20" t="s">
        <v>172</v>
      </c>
      <c r="F2" s="20" t="s">
        <v>173</v>
      </c>
    </row>
    <row r="3" spans="2:6" x14ac:dyDescent="0.25">
      <c r="B3" s="21">
        <v>0</v>
      </c>
      <c r="C3" s="22"/>
      <c r="D3" s="22">
        <v>16</v>
      </c>
      <c r="E3" s="22">
        <v>10</v>
      </c>
      <c r="F3" s="22">
        <f>SUM(C3:E3)</f>
        <v>26</v>
      </c>
    </row>
    <row r="4" spans="2:6" x14ac:dyDescent="0.25">
      <c r="B4" s="23" t="s">
        <v>106</v>
      </c>
      <c r="D4">
        <v>16</v>
      </c>
      <c r="E4">
        <v>10</v>
      </c>
      <c r="F4">
        <f t="shared" ref="F4:F58" si="0">SUM(C4:E4)</f>
        <v>26</v>
      </c>
    </row>
    <row r="5" spans="2:6" x14ac:dyDescent="0.25">
      <c r="B5" s="21">
        <v>1</v>
      </c>
      <c r="C5" s="22">
        <f>SUM(C6:C19)</f>
        <v>90</v>
      </c>
      <c r="D5" s="22">
        <f t="shared" ref="D5:E5" si="1">SUM(D6:D19)</f>
        <v>235</v>
      </c>
      <c r="E5" s="22">
        <f t="shared" si="1"/>
        <v>111</v>
      </c>
      <c r="F5" s="22">
        <f t="shared" si="0"/>
        <v>436</v>
      </c>
    </row>
    <row r="6" spans="2:6" x14ac:dyDescent="0.25">
      <c r="B6" s="23" t="s">
        <v>1</v>
      </c>
      <c r="C6">
        <v>10</v>
      </c>
      <c r="D6">
        <v>30</v>
      </c>
      <c r="E6">
        <v>4</v>
      </c>
      <c r="F6">
        <f t="shared" si="0"/>
        <v>44</v>
      </c>
    </row>
    <row r="7" spans="2:6" x14ac:dyDescent="0.25">
      <c r="B7" s="23" t="s">
        <v>3</v>
      </c>
      <c r="C7">
        <v>9</v>
      </c>
      <c r="D7">
        <v>15</v>
      </c>
      <c r="F7">
        <f t="shared" si="0"/>
        <v>24</v>
      </c>
    </row>
    <row r="8" spans="2:6" x14ac:dyDescent="0.25">
      <c r="B8" s="23" t="s">
        <v>5</v>
      </c>
      <c r="C8">
        <v>10</v>
      </c>
      <c r="D8">
        <v>44</v>
      </c>
      <c r="E8">
        <v>18</v>
      </c>
      <c r="F8">
        <f t="shared" si="0"/>
        <v>72</v>
      </c>
    </row>
    <row r="9" spans="2:6" x14ac:dyDescent="0.25">
      <c r="B9" s="23" t="s">
        <v>7</v>
      </c>
      <c r="C9">
        <v>10</v>
      </c>
      <c r="D9">
        <v>30</v>
      </c>
      <c r="F9">
        <f t="shared" si="0"/>
        <v>40</v>
      </c>
    </row>
    <row r="10" spans="2:6" x14ac:dyDescent="0.25">
      <c r="B10" s="23" t="s">
        <v>133</v>
      </c>
      <c r="D10">
        <v>14</v>
      </c>
      <c r="F10">
        <f t="shared" si="0"/>
        <v>14</v>
      </c>
    </row>
    <row r="11" spans="2:6" x14ac:dyDescent="0.25">
      <c r="B11" s="23" t="s">
        <v>53</v>
      </c>
      <c r="D11">
        <v>0</v>
      </c>
      <c r="F11">
        <f t="shared" si="0"/>
        <v>0</v>
      </c>
    </row>
    <row r="12" spans="2:6" x14ac:dyDescent="0.25">
      <c r="B12" s="23" t="s">
        <v>57</v>
      </c>
      <c r="D12">
        <v>0</v>
      </c>
      <c r="F12">
        <f t="shared" si="0"/>
        <v>0</v>
      </c>
    </row>
    <row r="13" spans="2:6" x14ac:dyDescent="0.25">
      <c r="B13" s="23" t="s">
        <v>92</v>
      </c>
      <c r="C13">
        <v>15</v>
      </c>
      <c r="E13">
        <v>26</v>
      </c>
      <c r="F13">
        <f t="shared" si="0"/>
        <v>41</v>
      </c>
    </row>
    <row r="14" spans="2:6" x14ac:dyDescent="0.25">
      <c r="B14" s="23" t="s">
        <v>174</v>
      </c>
      <c r="C14">
        <v>16</v>
      </c>
      <c r="F14">
        <f t="shared" si="0"/>
        <v>16</v>
      </c>
    </row>
    <row r="15" spans="2:6" x14ac:dyDescent="0.25">
      <c r="B15" s="23" t="s">
        <v>9</v>
      </c>
      <c r="E15">
        <v>8</v>
      </c>
      <c r="F15">
        <f t="shared" si="0"/>
        <v>8</v>
      </c>
    </row>
    <row r="16" spans="2:6" x14ac:dyDescent="0.25">
      <c r="B16" s="23" t="s">
        <v>42</v>
      </c>
      <c r="D16">
        <v>11</v>
      </c>
      <c r="F16">
        <f t="shared" si="0"/>
        <v>11</v>
      </c>
    </row>
    <row r="17" spans="2:6" x14ac:dyDescent="0.25">
      <c r="B17" s="23" t="s">
        <v>11</v>
      </c>
      <c r="C17">
        <v>18</v>
      </c>
      <c r="D17">
        <v>60</v>
      </c>
      <c r="E17">
        <v>20</v>
      </c>
      <c r="F17">
        <f t="shared" si="0"/>
        <v>98</v>
      </c>
    </row>
    <row r="18" spans="2:6" x14ac:dyDescent="0.25">
      <c r="B18" s="23" t="s">
        <v>13</v>
      </c>
      <c r="D18">
        <v>30</v>
      </c>
      <c r="E18">
        <v>30</v>
      </c>
      <c r="F18">
        <f t="shared" si="0"/>
        <v>60</v>
      </c>
    </row>
    <row r="19" spans="2:6" x14ac:dyDescent="0.25">
      <c r="B19" s="23" t="s">
        <v>14</v>
      </c>
      <c r="C19">
        <v>2</v>
      </c>
      <c r="D19">
        <v>1</v>
      </c>
      <c r="E19">
        <v>5</v>
      </c>
      <c r="F19">
        <f t="shared" si="0"/>
        <v>8</v>
      </c>
    </row>
    <row r="20" spans="2:6" x14ac:dyDescent="0.25">
      <c r="B20" s="21">
        <v>2</v>
      </c>
      <c r="C20" s="22">
        <f>SUM(C21:C45)</f>
        <v>83</v>
      </c>
      <c r="D20" s="22">
        <f t="shared" ref="D20:E20" si="2">SUM(D21:D45)</f>
        <v>231</v>
      </c>
      <c r="E20" s="22">
        <f t="shared" si="2"/>
        <v>104</v>
      </c>
      <c r="F20" s="22">
        <f t="shared" si="0"/>
        <v>418</v>
      </c>
    </row>
    <row r="21" spans="2:6" x14ac:dyDescent="0.25">
      <c r="B21" s="23" t="s">
        <v>175</v>
      </c>
      <c r="E21">
        <v>15</v>
      </c>
      <c r="F21">
        <f t="shared" si="0"/>
        <v>15</v>
      </c>
    </row>
    <row r="22" spans="2:6" x14ac:dyDescent="0.25">
      <c r="B22" s="23" t="s">
        <v>176</v>
      </c>
      <c r="D22">
        <v>30</v>
      </c>
      <c r="F22">
        <f t="shared" si="0"/>
        <v>30</v>
      </c>
    </row>
    <row r="23" spans="2:6" x14ac:dyDescent="0.25">
      <c r="B23" s="23" t="s">
        <v>46</v>
      </c>
      <c r="C23">
        <v>5</v>
      </c>
      <c r="D23">
        <v>10</v>
      </c>
      <c r="E23">
        <v>12</v>
      </c>
      <c r="F23">
        <f t="shared" si="0"/>
        <v>27</v>
      </c>
    </row>
    <row r="24" spans="2:6" x14ac:dyDescent="0.25">
      <c r="B24" s="23" t="s">
        <v>50</v>
      </c>
      <c r="D24">
        <v>8</v>
      </c>
      <c r="F24">
        <f t="shared" si="0"/>
        <v>8</v>
      </c>
    </row>
    <row r="25" spans="2:6" x14ac:dyDescent="0.25">
      <c r="B25" s="23" t="s">
        <v>59</v>
      </c>
      <c r="D25">
        <v>0</v>
      </c>
      <c r="F25">
        <f t="shared" si="0"/>
        <v>0</v>
      </c>
    </row>
    <row r="26" spans="2:6" x14ac:dyDescent="0.25">
      <c r="B26" s="23" t="s">
        <v>177</v>
      </c>
      <c r="C26">
        <v>1</v>
      </c>
      <c r="F26">
        <f t="shared" si="0"/>
        <v>1</v>
      </c>
    </row>
    <row r="27" spans="2:6" x14ac:dyDescent="0.25">
      <c r="B27" s="23" t="s">
        <v>18</v>
      </c>
      <c r="C27">
        <v>7</v>
      </c>
      <c r="D27">
        <v>24</v>
      </c>
      <c r="F27">
        <f t="shared" si="0"/>
        <v>31</v>
      </c>
    </row>
    <row r="28" spans="2:6" x14ac:dyDescent="0.25">
      <c r="B28" s="23" t="s">
        <v>178</v>
      </c>
      <c r="E28">
        <v>11</v>
      </c>
      <c r="F28">
        <f t="shared" si="0"/>
        <v>11</v>
      </c>
    </row>
    <row r="29" spans="2:6" x14ac:dyDescent="0.25">
      <c r="B29" s="23" t="s">
        <v>20</v>
      </c>
      <c r="C29">
        <v>5</v>
      </c>
      <c r="D29">
        <v>10</v>
      </c>
      <c r="E29">
        <v>6</v>
      </c>
      <c r="F29">
        <f t="shared" si="0"/>
        <v>21</v>
      </c>
    </row>
    <row r="30" spans="2:6" x14ac:dyDescent="0.25">
      <c r="B30" s="23" t="s">
        <v>7</v>
      </c>
      <c r="C30">
        <v>10</v>
      </c>
      <c r="D30">
        <v>30</v>
      </c>
      <c r="F30">
        <f t="shared" si="0"/>
        <v>40</v>
      </c>
    </row>
    <row r="31" spans="2:6" x14ac:dyDescent="0.25">
      <c r="B31" s="23" t="s">
        <v>48</v>
      </c>
      <c r="E31">
        <v>7</v>
      </c>
      <c r="F31">
        <f t="shared" si="0"/>
        <v>7</v>
      </c>
    </row>
    <row r="32" spans="2:6" x14ac:dyDescent="0.25">
      <c r="B32" s="23" t="s">
        <v>143</v>
      </c>
      <c r="D32">
        <v>8</v>
      </c>
      <c r="F32">
        <f t="shared" si="0"/>
        <v>8</v>
      </c>
    </row>
    <row r="33" spans="2:6" x14ac:dyDescent="0.25">
      <c r="B33" s="23" t="s">
        <v>23</v>
      </c>
      <c r="D33">
        <v>12</v>
      </c>
      <c r="F33">
        <f t="shared" si="0"/>
        <v>12</v>
      </c>
    </row>
    <row r="34" spans="2:6" x14ac:dyDescent="0.25">
      <c r="B34" s="23" t="s">
        <v>25</v>
      </c>
      <c r="E34">
        <v>6</v>
      </c>
      <c r="F34">
        <f t="shared" si="0"/>
        <v>6</v>
      </c>
    </row>
    <row r="35" spans="2:6" x14ac:dyDescent="0.25">
      <c r="B35" s="23" t="s">
        <v>179</v>
      </c>
      <c r="C35">
        <v>16</v>
      </c>
      <c r="F35">
        <f t="shared" si="0"/>
        <v>16</v>
      </c>
    </row>
    <row r="36" spans="2:6" x14ac:dyDescent="0.25">
      <c r="B36" s="23" t="s">
        <v>180</v>
      </c>
      <c r="E36">
        <v>22</v>
      </c>
      <c r="F36">
        <f t="shared" si="0"/>
        <v>22</v>
      </c>
    </row>
    <row r="37" spans="2:6" x14ac:dyDescent="0.25">
      <c r="B37" s="23" t="s">
        <v>120</v>
      </c>
      <c r="E37">
        <v>2</v>
      </c>
      <c r="F37">
        <f t="shared" si="0"/>
        <v>2</v>
      </c>
    </row>
    <row r="38" spans="2:6" x14ac:dyDescent="0.25">
      <c r="B38" s="23" t="s">
        <v>63</v>
      </c>
      <c r="D38">
        <v>0</v>
      </c>
      <c r="F38">
        <f t="shared" si="0"/>
        <v>0</v>
      </c>
    </row>
    <row r="39" spans="2:6" x14ac:dyDescent="0.25">
      <c r="B39" s="23" t="s">
        <v>27</v>
      </c>
      <c r="C39">
        <v>10</v>
      </c>
      <c r="D39">
        <v>30</v>
      </c>
      <c r="E39">
        <v>10</v>
      </c>
      <c r="F39">
        <f t="shared" si="0"/>
        <v>50</v>
      </c>
    </row>
    <row r="40" spans="2:6" x14ac:dyDescent="0.25">
      <c r="B40" s="23" t="s">
        <v>181</v>
      </c>
      <c r="C40">
        <v>1</v>
      </c>
      <c r="F40">
        <f t="shared" si="0"/>
        <v>1</v>
      </c>
    </row>
    <row r="41" spans="2:6" x14ac:dyDescent="0.25">
      <c r="B41" s="23" t="s">
        <v>147</v>
      </c>
      <c r="D41">
        <v>12</v>
      </c>
      <c r="F41">
        <f t="shared" si="0"/>
        <v>12</v>
      </c>
    </row>
    <row r="42" spans="2:6" x14ac:dyDescent="0.25">
      <c r="B42" s="23" t="s">
        <v>122</v>
      </c>
      <c r="D42">
        <v>12</v>
      </c>
      <c r="F42">
        <f t="shared" si="0"/>
        <v>12</v>
      </c>
    </row>
    <row r="43" spans="2:6" x14ac:dyDescent="0.25">
      <c r="B43" s="23" t="s">
        <v>100</v>
      </c>
      <c r="C43">
        <v>12</v>
      </c>
      <c r="F43">
        <f t="shared" si="0"/>
        <v>12</v>
      </c>
    </row>
    <row r="44" spans="2:6" x14ac:dyDescent="0.25">
      <c r="B44" s="23" t="s">
        <v>29</v>
      </c>
      <c r="C44">
        <v>7</v>
      </c>
      <c r="D44">
        <v>30</v>
      </c>
      <c r="E44">
        <v>10</v>
      </c>
      <c r="F44">
        <f t="shared" si="0"/>
        <v>47</v>
      </c>
    </row>
    <row r="45" spans="2:6" x14ac:dyDescent="0.25">
      <c r="B45" s="23" t="s">
        <v>31</v>
      </c>
      <c r="C45">
        <v>9</v>
      </c>
      <c r="D45">
        <v>15</v>
      </c>
      <c r="E45">
        <v>3</v>
      </c>
      <c r="F45">
        <f t="shared" si="0"/>
        <v>27</v>
      </c>
    </row>
    <row r="46" spans="2:6" x14ac:dyDescent="0.25">
      <c r="B46" s="21">
        <v>3</v>
      </c>
      <c r="C46" s="22">
        <f>SUM(C47:C57)</f>
        <v>84</v>
      </c>
      <c r="D46" s="22">
        <f t="shared" ref="D46:E46" si="3">SUM(D47:D57)</f>
        <v>154</v>
      </c>
      <c r="E46" s="22">
        <f t="shared" si="3"/>
        <v>38</v>
      </c>
      <c r="F46" s="22">
        <f t="shared" si="0"/>
        <v>276</v>
      </c>
    </row>
    <row r="47" spans="2:6" x14ac:dyDescent="0.25">
      <c r="B47" s="23" t="s">
        <v>59</v>
      </c>
      <c r="D47">
        <v>7</v>
      </c>
      <c r="F47">
        <f t="shared" si="0"/>
        <v>7</v>
      </c>
    </row>
    <row r="48" spans="2:6" x14ac:dyDescent="0.25">
      <c r="B48" s="23" t="s">
        <v>33</v>
      </c>
      <c r="D48">
        <v>0</v>
      </c>
      <c r="F48">
        <f t="shared" si="0"/>
        <v>0</v>
      </c>
    </row>
    <row r="49" spans="2:6" x14ac:dyDescent="0.25">
      <c r="B49" s="23" t="s">
        <v>7</v>
      </c>
      <c r="C49">
        <v>10</v>
      </c>
      <c r="D49">
        <v>30</v>
      </c>
      <c r="F49">
        <f t="shared" si="0"/>
        <v>40</v>
      </c>
    </row>
    <row r="50" spans="2:6" x14ac:dyDescent="0.25">
      <c r="B50" s="23" t="s">
        <v>63</v>
      </c>
      <c r="D50">
        <v>16</v>
      </c>
      <c r="F50">
        <f t="shared" si="0"/>
        <v>16</v>
      </c>
    </row>
    <row r="51" spans="2:6" x14ac:dyDescent="0.25">
      <c r="B51" s="23" t="s">
        <v>174</v>
      </c>
      <c r="C51">
        <v>16</v>
      </c>
      <c r="F51">
        <f t="shared" si="0"/>
        <v>16</v>
      </c>
    </row>
    <row r="52" spans="2:6" x14ac:dyDescent="0.25">
      <c r="B52" s="23" t="s">
        <v>36</v>
      </c>
      <c r="C52">
        <v>1</v>
      </c>
      <c r="D52">
        <v>60</v>
      </c>
      <c r="E52">
        <v>2</v>
      </c>
      <c r="F52">
        <f t="shared" si="0"/>
        <v>63</v>
      </c>
    </row>
    <row r="53" spans="2:6" x14ac:dyDescent="0.25">
      <c r="B53" s="23" t="s">
        <v>153</v>
      </c>
      <c r="D53">
        <v>0</v>
      </c>
      <c r="F53">
        <f t="shared" si="0"/>
        <v>0</v>
      </c>
    </row>
    <row r="54" spans="2:6" x14ac:dyDescent="0.25">
      <c r="B54" s="23" t="s">
        <v>38</v>
      </c>
      <c r="C54">
        <v>14</v>
      </c>
      <c r="D54">
        <v>0</v>
      </c>
      <c r="E54">
        <v>23</v>
      </c>
      <c r="F54">
        <f t="shared" si="0"/>
        <v>37</v>
      </c>
    </row>
    <row r="55" spans="2:6" x14ac:dyDescent="0.25">
      <c r="B55" s="23" t="s">
        <v>27</v>
      </c>
      <c r="C55">
        <v>10</v>
      </c>
      <c r="D55">
        <v>14</v>
      </c>
      <c r="E55">
        <v>6</v>
      </c>
      <c r="F55">
        <f t="shared" si="0"/>
        <v>30</v>
      </c>
    </row>
    <row r="56" spans="2:6" x14ac:dyDescent="0.25">
      <c r="B56" s="23" t="s">
        <v>29</v>
      </c>
      <c r="C56">
        <v>11</v>
      </c>
      <c r="D56">
        <v>27</v>
      </c>
      <c r="E56">
        <v>7</v>
      </c>
      <c r="F56">
        <f t="shared" si="0"/>
        <v>45</v>
      </c>
    </row>
    <row r="57" spans="2:6" x14ac:dyDescent="0.25">
      <c r="B57" s="23" t="s">
        <v>104</v>
      </c>
      <c r="C57">
        <v>22</v>
      </c>
      <c r="F57">
        <f t="shared" si="0"/>
        <v>22</v>
      </c>
    </row>
    <row r="58" spans="2:6" x14ac:dyDescent="0.25">
      <c r="B58" s="24" t="s">
        <v>173</v>
      </c>
      <c r="C58" s="25">
        <f>C46+C20+C5+C3</f>
        <v>257</v>
      </c>
      <c r="D58" s="25">
        <f t="shared" ref="D58:E58" si="4">D46+D20+D5+D3</f>
        <v>636</v>
      </c>
      <c r="E58" s="25">
        <f t="shared" si="4"/>
        <v>263</v>
      </c>
      <c r="F58" s="25">
        <f t="shared" si="0"/>
        <v>1156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AAD2-1F5D-4166-A857-CD8FFCBE4630}">
  <dimension ref="B2:L96"/>
  <sheetViews>
    <sheetView workbookViewId="0">
      <selection activeCell="K66" sqref="K66"/>
    </sheetView>
  </sheetViews>
  <sheetFormatPr baseColWidth="10" defaultRowHeight="15" x14ac:dyDescent="0.25"/>
  <cols>
    <col min="2" max="2" width="36" bestFit="1" customWidth="1"/>
    <col min="3" max="3" width="25.42578125" bestFit="1" customWidth="1"/>
    <col min="4" max="4" width="32.85546875" bestFit="1" customWidth="1"/>
    <col min="5" max="5" width="28.28515625" bestFit="1" customWidth="1"/>
    <col min="6" max="6" width="26.7109375" bestFit="1" customWidth="1"/>
    <col min="7" max="7" width="27.140625" bestFit="1" customWidth="1"/>
    <col min="8" max="8" width="25.42578125" bestFit="1" customWidth="1"/>
    <col min="9" max="9" width="30" bestFit="1" customWidth="1"/>
    <col min="10" max="10" width="23.7109375" bestFit="1" customWidth="1"/>
    <col min="11" max="11" width="23.42578125" bestFit="1" customWidth="1"/>
  </cols>
  <sheetData>
    <row r="2" spans="2:12" x14ac:dyDescent="0.25">
      <c r="B2" s="20" t="s">
        <v>169</v>
      </c>
      <c r="C2" s="20" t="s">
        <v>221</v>
      </c>
      <c r="D2" s="20" t="s">
        <v>222</v>
      </c>
      <c r="E2" s="20" t="s">
        <v>223</v>
      </c>
      <c r="F2" s="20" t="s">
        <v>224</v>
      </c>
      <c r="G2" s="20" t="s">
        <v>225</v>
      </c>
      <c r="H2" s="20" t="s">
        <v>226</v>
      </c>
      <c r="I2" s="20" t="s">
        <v>227</v>
      </c>
      <c r="J2" s="20" t="s">
        <v>228</v>
      </c>
      <c r="K2" s="20" t="s">
        <v>229</v>
      </c>
      <c r="L2" s="20" t="s">
        <v>173</v>
      </c>
    </row>
    <row r="3" spans="2:12" x14ac:dyDescent="0.25">
      <c r="B3" s="21">
        <v>0</v>
      </c>
      <c r="C3" s="22">
        <v>44</v>
      </c>
      <c r="D3" s="22">
        <v>50</v>
      </c>
      <c r="E3" s="22">
        <v>20</v>
      </c>
      <c r="F3" s="22">
        <v>75</v>
      </c>
      <c r="G3" s="22"/>
      <c r="H3" s="22"/>
      <c r="I3" s="22">
        <v>20</v>
      </c>
      <c r="J3" s="22"/>
      <c r="K3" s="22"/>
      <c r="L3" s="22">
        <f t="shared" ref="L3:L33" si="0">SUM(C3:K3)</f>
        <v>209</v>
      </c>
    </row>
    <row r="4" spans="2:12" x14ac:dyDescent="0.25">
      <c r="B4" s="23" t="s">
        <v>106</v>
      </c>
      <c r="C4">
        <v>44</v>
      </c>
      <c r="D4">
        <v>50</v>
      </c>
      <c r="E4">
        <v>20</v>
      </c>
      <c r="F4">
        <v>75</v>
      </c>
      <c r="I4">
        <v>20</v>
      </c>
      <c r="L4">
        <f t="shared" si="0"/>
        <v>209</v>
      </c>
    </row>
    <row r="5" spans="2:12" x14ac:dyDescent="0.25">
      <c r="B5" s="21">
        <v>1</v>
      </c>
      <c r="C5" s="22">
        <f>SUM(C6:C26)</f>
        <v>396</v>
      </c>
      <c r="D5" s="22">
        <f t="shared" ref="D5:K5" si="1">SUM(D6:D26)</f>
        <v>475</v>
      </c>
      <c r="E5" s="22">
        <f t="shared" si="1"/>
        <v>225</v>
      </c>
      <c r="F5" s="22">
        <f t="shared" si="1"/>
        <v>330</v>
      </c>
      <c r="G5" s="22">
        <f t="shared" si="1"/>
        <v>146</v>
      </c>
      <c r="H5" s="22">
        <f t="shared" si="1"/>
        <v>424</v>
      </c>
      <c r="I5" s="22">
        <f t="shared" si="1"/>
        <v>270</v>
      </c>
      <c r="J5" s="22">
        <f t="shared" si="1"/>
        <v>334</v>
      </c>
      <c r="K5" s="22">
        <f t="shared" si="1"/>
        <v>210</v>
      </c>
      <c r="L5" s="22">
        <f t="shared" si="0"/>
        <v>2810</v>
      </c>
    </row>
    <row r="6" spans="2:12" x14ac:dyDescent="0.25">
      <c r="B6" s="23" t="s">
        <v>1</v>
      </c>
      <c r="D6">
        <v>78</v>
      </c>
      <c r="G6">
        <v>30</v>
      </c>
      <c r="J6">
        <v>90</v>
      </c>
      <c r="L6">
        <f t="shared" si="0"/>
        <v>198</v>
      </c>
    </row>
    <row r="7" spans="2:12" x14ac:dyDescent="0.25">
      <c r="B7" s="23" t="s">
        <v>3</v>
      </c>
      <c r="F7">
        <v>60</v>
      </c>
      <c r="H7">
        <v>60</v>
      </c>
      <c r="L7">
        <f t="shared" si="0"/>
        <v>120</v>
      </c>
    </row>
    <row r="8" spans="2:12" x14ac:dyDescent="0.25">
      <c r="B8" s="23" t="s">
        <v>69</v>
      </c>
      <c r="D8">
        <v>32</v>
      </c>
      <c r="I8">
        <v>30</v>
      </c>
      <c r="L8">
        <f t="shared" si="0"/>
        <v>62</v>
      </c>
    </row>
    <row r="9" spans="2:12" x14ac:dyDescent="0.25">
      <c r="B9" s="23" t="s">
        <v>5</v>
      </c>
      <c r="C9">
        <v>75</v>
      </c>
      <c r="E9">
        <v>30</v>
      </c>
      <c r="F9">
        <v>60</v>
      </c>
      <c r="H9">
        <v>60</v>
      </c>
      <c r="I9">
        <v>30</v>
      </c>
      <c r="L9">
        <f t="shared" si="0"/>
        <v>255</v>
      </c>
    </row>
    <row r="10" spans="2:12" x14ac:dyDescent="0.25">
      <c r="B10" s="23" t="s">
        <v>131</v>
      </c>
      <c r="H10">
        <v>20</v>
      </c>
      <c r="L10">
        <f t="shared" si="0"/>
        <v>20</v>
      </c>
    </row>
    <row r="11" spans="2:12" x14ac:dyDescent="0.25">
      <c r="B11" s="23" t="s">
        <v>230</v>
      </c>
      <c r="D11">
        <v>15</v>
      </c>
      <c r="L11">
        <f t="shared" si="0"/>
        <v>15</v>
      </c>
    </row>
    <row r="12" spans="2:12" x14ac:dyDescent="0.25">
      <c r="B12" s="23" t="s">
        <v>7</v>
      </c>
      <c r="F12">
        <v>79</v>
      </c>
      <c r="H12">
        <v>60</v>
      </c>
      <c r="J12">
        <v>15</v>
      </c>
      <c r="L12">
        <f t="shared" si="0"/>
        <v>154</v>
      </c>
    </row>
    <row r="13" spans="2:12" x14ac:dyDescent="0.25">
      <c r="B13" s="23" t="s">
        <v>231</v>
      </c>
      <c r="F13">
        <v>6</v>
      </c>
      <c r="L13">
        <f t="shared" si="0"/>
        <v>6</v>
      </c>
    </row>
    <row r="14" spans="2:12" x14ac:dyDescent="0.25">
      <c r="B14" s="23" t="s">
        <v>232</v>
      </c>
      <c r="F14">
        <v>5</v>
      </c>
      <c r="L14">
        <f t="shared" si="0"/>
        <v>5</v>
      </c>
    </row>
    <row r="15" spans="2:12" x14ac:dyDescent="0.25">
      <c r="B15" s="23" t="s">
        <v>133</v>
      </c>
      <c r="D15">
        <v>31</v>
      </c>
      <c r="J15">
        <v>33</v>
      </c>
      <c r="L15">
        <f t="shared" si="0"/>
        <v>64</v>
      </c>
    </row>
    <row r="16" spans="2:12" x14ac:dyDescent="0.25">
      <c r="B16" s="23" t="s">
        <v>110</v>
      </c>
      <c r="D16">
        <v>29</v>
      </c>
      <c r="I16">
        <v>30</v>
      </c>
      <c r="L16">
        <f t="shared" si="0"/>
        <v>59</v>
      </c>
    </row>
    <row r="17" spans="2:12" x14ac:dyDescent="0.25">
      <c r="B17" s="23" t="s">
        <v>71</v>
      </c>
      <c r="C17">
        <v>32</v>
      </c>
      <c r="D17">
        <v>30</v>
      </c>
      <c r="J17">
        <v>32</v>
      </c>
      <c r="K17">
        <v>30</v>
      </c>
      <c r="L17">
        <f t="shared" si="0"/>
        <v>124</v>
      </c>
    </row>
    <row r="18" spans="2:12" x14ac:dyDescent="0.25">
      <c r="B18" s="23" t="s">
        <v>53</v>
      </c>
      <c r="E18">
        <v>30</v>
      </c>
      <c r="L18">
        <f t="shared" si="0"/>
        <v>30</v>
      </c>
    </row>
    <row r="19" spans="2:12" x14ac:dyDescent="0.25">
      <c r="B19" s="23" t="s">
        <v>55</v>
      </c>
      <c r="E19">
        <v>30</v>
      </c>
      <c r="L19">
        <f t="shared" si="0"/>
        <v>30</v>
      </c>
    </row>
    <row r="20" spans="2:12" x14ac:dyDescent="0.25">
      <c r="B20" s="23" t="s">
        <v>57</v>
      </c>
      <c r="F20">
        <v>0</v>
      </c>
      <c r="K20">
        <v>30</v>
      </c>
      <c r="L20">
        <f t="shared" si="0"/>
        <v>30</v>
      </c>
    </row>
    <row r="21" spans="2:12" x14ac:dyDescent="0.25">
      <c r="B21" s="23" t="s">
        <v>92</v>
      </c>
      <c r="G21">
        <v>83</v>
      </c>
      <c r="L21">
        <f t="shared" si="0"/>
        <v>83</v>
      </c>
    </row>
    <row r="22" spans="2:12" x14ac:dyDescent="0.25">
      <c r="B22" s="23" t="s">
        <v>9</v>
      </c>
      <c r="C22">
        <v>33</v>
      </c>
      <c r="H22">
        <v>60</v>
      </c>
      <c r="L22">
        <f t="shared" si="0"/>
        <v>93</v>
      </c>
    </row>
    <row r="23" spans="2:12" x14ac:dyDescent="0.25">
      <c r="B23" s="23" t="s">
        <v>42</v>
      </c>
      <c r="D23">
        <v>31</v>
      </c>
      <c r="I23">
        <v>30</v>
      </c>
      <c r="J23">
        <v>60</v>
      </c>
      <c r="L23">
        <f t="shared" si="0"/>
        <v>121</v>
      </c>
    </row>
    <row r="24" spans="2:12" x14ac:dyDescent="0.25">
      <c r="B24" s="23" t="s">
        <v>11</v>
      </c>
      <c r="C24">
        <v>153</v>
      </c>
      <c r="D24">
        <v>153</v>
      </c>
      <c r="E24">
        <v>90</v>
      </c>
      <c r="F24">
        <v>120</v>
      </c>
      <c r="H24">
        <v>153</v>
      </c>
      <c r="I24">
        <v>150</v>
      </c>
      <c r="J24">
        <v>90</v>
      </c>
      <c r="K24">
        <v>150</v>
      </c>
      <c r="L24">
        <f t="shared" si="0"/>
        <v>1059</v>
      </c>
    </row>
    <row r="25" spans="2:12" x14ac:dyDescent="0.25">
      <c r="B25" s="23" t="s">
        <v>13</v>
      </c>
      <c r="C25">
        <v>78</v>
      </c>
      <c r="D25">
        <v>62</v>
      </c>
      <c r="E25">
        <v>45</v>
      </c>
      <c r="G25">
        <v>15</v>
      </c>
      <c r="L25">
        <f t="shared" si="0"/>
        <v>200</v>
      </c>
    </row>
    <row r="26" spans="2:12" x14ac:dyDescent="0.25">
      <c r="B26" s="23" t="s">
        <v>14</v>
      </c>
      <c r="C26">
        <v>25</v>
      </c>
      <c r="D26">
        <v>14</v>
      </c>
      <c r="G26">
        <v>18</v>
      </c>
      <c r="H26">
        <v>11</v>
      </c>
      <c r="J26">
        <v>14</v>
      </c>
      <c r="L26">
        <f t="shared" si="0"/>
        <v>82</v>
      </c>
    </row>
    <row r="27" spans="2:12" x14ac:dyDescent="0.25">
      <c r="B27" s="21">
        <v>2</v>
      </c>
      <c r="C27" s="22">
        <f t="shared" ref="C27:K27" si="2">SUM(C28:C71)</f>
        <v>337</v>
      </c>
      <c r="D27" s="22">
        <f t="shared" si="2"/>
        <v>503</v>
      </c>
      <c r="E27" s="22">
        <f t="shared" si="2"/>
        <v>98</v>
      </c>
      <c r="F27" s="22">
        <f t="shared" si="2"/>
        <v>315</v>
      </c>
      <c r="G27" s="22">
        <f t="shared" si="2"/>
        <v>95</v>
      </c>
      <c r="H27" s="22">
        <f t="shared" si="2"/>
        <v>425</v>
      </c>
      <c r="I27" s="22">
        <f t="shared" si="2"/>
        <v>285</v>
      </c>
      <c r="J27" s="22">
        <f t="shared" si="2"/>
        <v>258</v>
      </c>
      <c r="K27" s="22">
        <f t="shared" si="2"/>
        <v>220</v>
      </c>
      <c r="L27" s="22">
        <f t="shared" si="0"/>
        <v>2536</v>
      </c>
    </row>
    <row r="28" spans="2:12" x14ac:dyDescent="0.25">
      <c r="B28" s="23" t="s">
        <v>233</v>
      </c>
      <c r="I28">
        <v>15</v>
      </c>
      <c r="L28">
        <f t="shared" si="0"/>
        <v>15</v>
      </c>
    </row>
    <row r="29" spans="2:12" x14ac:dyDescent="0.25">
      <c r="B29" s="23" t="s">
        <v>94</v>
      </c>
      <c r="G29">
        <v>10</v>
      </c>
      <c r="L29">
        <f t="shared" si="0"/>
        <v>10</v>
      </c>
    </row>
    <row r="30" spans="2:12" x14ac:dyDescent="0.25">
      <c r="B30" s="23" t="s">
        <v>112</v>
      </c>
      <c r="G30">
        <v>15</v>
      </c>
      <c r="L30">
        <f t="shared" si="0"/>
        <v>15</v>
      </c>
    </row>
    <row r="31" spans="2:12" x14ac:dyDescent="0.25">
      <c r="B31" s="23" t="s">
        <v>73</v>
      </c>
      <c r="H31">
        <v>15</v>
      </c>
      <c r="L31">
        <f t="shared" si="0"/>
        <v>15</v>
      </c>
    </row>
    <row r="32" spans="2:12" x14ac:dyDescent="0.25">
      <c r="B32" s="23" t="s">
        <v>193</v>
      </c>
      <c r="H32">
        <v>15</v>
      </c>
      <c r="L32">
        <f t="shared" si="0"/>
        <v>15</v>
      </c>
    </row>
    <row r="33" spans="2:12" x14ac:dyDescent="0.25">
      <c r="B33" s="23" t="s">
        <v>46</v>
      </c>
      <c r="C33">
        <v>30</v>
      </c>
      <c r="F33">
        <v>30</v>
      </c>
      <c r="H33">
        <v>30</v>
      </c>
      <c r="L33">
        <f t="shared" si="0"/>
        <v>90</v>
      </c>
    </row>
    <row r="34" spans="2:12" x14ac:dyDescent="0.25">
      <c r="B34" s="23" t="s">
        <v>50</v>
      </c>
      <c r="D34">
        <v>15</v>
      </c>
      <c r="L34">
        <f t="shared" ref="L34:L96" si="3">SUM(C34:K34)</f>
        <v>15</v>
      </c>
    </row>
    <row r="35" spans="2:12" x14ac:dyDescent="0.25">
      <c r="B35" s="23" t="s">
        <v>114</v>
      </c>
      <c r="C35">
        <v>15</v>
      </c>
      <c r="L35">
        <f t="shared" si="3"/>
        <v>15</v>
      </c>
    </row>
    <row r="36" spans="2:12" x14ac:dyDescent="0.25">
      <c r="B36" s="23" t="s">
        <v>59</v>
      </c>
      <c r="E36">
        <v>15</v>
      </c>
      <c r="L36">
        <f t="shared" si="3"/>
        <v>15</v>
      </c>
    </row>
    <row r="37" spans="2:12" x14ac:dyDescent="0.25">
      <c r="B37" s="23" t="s">
        <v>16</v>
      </c>
      <c r="H37">
        <v>15</v>
      </c>
      <c r="L37">
        <f t="shared" si="3"/>
        <v>15</v>
      </c>
    </row>
    <row r="38" spans="2:12" x14ac:dyDescent="0.25">
      <c r="B38" s="23" t="s">
        <v>61</v>
      </c>
      <c r="E38">
        <v>23</v>
      </c>
      <c r="L38">
        <f t="shared" si="3"/>
        <v>23</v>
      </c>
    </row>
    <row r="39" spans="2:12" x14ac:dyDescent="0.25">
      <c r="B39" s="23" t="s">
        <v>18</v>
      </c>
      <c r="F39">
        <v>30</v>
      </c>
      <c r="H39">
        <v>45</v>
      </c>
      <c r="L39">
        <f t="shared" si="3"/>
        <v>75</v>
      </c>
    </row>
    <row r="40" spans="2:12" x14ac:dyDescent="0.25">
      <c r="B40" s="23" t="s">
        <v>75</v>
      </c>
      <c r="D40">
        <v>30</v>
      </c>
      <c r="L40">
        <f t="shared" si="3"/>
        <v>30</v>
      </c>
    </row>
    <row r="41" spans="2:12" x14ac:dyDescent="0.25">
      <c r="B41" s="23" t="s">
        <v>20</v>
      </c>
      <c r="C41">
        <v>30</v>
      </c>
      <c r="F41">
        <v>30</v>
      </c>
      <c r="H41">
        <v>30</v>
      </c>
      <c r="L41">
        <f t="shared" si="3"/>
        <v>90</v>
      </c>
    </row>
    <row r="42" spans="2:12" x14ac:dyDescent="0.25">
      <c r="B42" s="23" t="s">
        <v>131</v>
      </c>
      <c r="H42">
        <v>20</v>
      </c>
      <c r="L42">
        <f t="shared" si="3"/>
        <v>20</v>
      </c>
    </row>
    <row r="43" spans="2:12" x14ac:dyDescent="0.25">
      <c r="B43" s="23" t="s">
        <v>77</v>
      </c>
      <c r="I43">
        <v>45</v>
      </c>
      <c r="L43">
        <f t="shared" si="3"/>
        <v>45</v>
      </c>
    </row>
    <row r="44" spans="2:12" x14ac:dyDescent="0.25">
      <c r="B44" s="23" t="s">
        <v>96</v>
      </c>
      <c r="G44">
        <v>25</v>
      </c>
      <c r="L44">
        <f t="shared" si="3"/>
        <v>25</v>
      </c>
    </row>
    <row r="45" spans="2:12" x14ac:dyDescent="0.25">
      <c r="B45" s="23" t="s">
        <v>7</v>
      </c>
      <c r="F45">
        <v>79</v>
      </c>
      <c r="H45">
        <v>60</v>
      </c>
      <c r="J45">
        <v>15</v>
      </c>
      <c r="L45">
        <f t="shared" si="3"/>
        <v>154</v>
      </c>
    </row>
    <row r="46" spans="2:12" x14ac:dyDescent="0.25">
      <c r="B46" s="23" t="s">
        <v>231</v>
      </c>
      <c r="F46">
        <v>6</v>
      </c>
      <c r="L46">
        <f t="shared" si="3"/>
        <v>6</v>
      </c>
    </row>
    <row r="47" spans="2:12" x14ac:dyDescent="0.25">
      <c r="B47" s="23" t="s">
        <v>232</v>
      </c>
      <c r="F47">
        <v>5</v>
      </c>
      <c r="L47">
        <f t="shared" si="3"/>
        <v>5</v>
      </c>
    </row>
    <row r="48" spans="2:12" x14ac:dyDescent="0.25">
      <c r="B48" s="23" t="s">
        <v>48</v>
      </c>
      <c r="C48">
        <v>15</v>
      </c>
      <c r="D48">
        <v>29</v>
      </c>
      <c r="L48">
        <f t="shared" si="3"/>
        <v>44</v>
      </c>
    </row>
    <row r="49" spans="2:12" x14ac:dyDescent="0.25">
      <c r="B49" s="23" t="s">
        <v>143</v>
      </c>
      <c r="D49">
        <v>16</v>
      </c>
      <c r="J49">
        <v>20</v>
      </c>
      <c r="L49">
        <f t="shared" si="3"/>
        <v>36</v>
      </c>
    </row>
    <row r="50" spans="2:12" x14ac:dyDescent="0.25">
      <c r="B50" s="23" t="s">
        <v>194</v>
      </c>
      <c r="I50">
        <v>15</v>
      </c>
      <c r="L50">
        <f t="shared" si="3"/>
        <v>15</v>
      </c>
    </row>
    <row r="51" spans="2:12" x14ac:dyDescent="0.25">
      <c r="B51" s="23" t="s">
        <v>234</v>
      </c>
      <c r="K51">
        <v>30</v>
      </c>
      <c r="L51">
        <f t="shared" si="3"/>
        <v>30</v>
      </c>
    </row>
    <row r="52" spans="2:12" x14ac:dyDescent="0.25">
      <c r="B52" s="23" t="s">
        <v>23</v>
      </c>
      <c r="C52">
        <v>45</v>
      </c>
      <c r="L52">
        <f t="shared" si="3"/>
        <v>45</v>
      </c>
    </row>
    <row r="53" spans="2:12" x14ac:dyDescent="0.25">
      <c r="B53" s="23" t="s">
        <v>145</v>
      </c>
      <c r="J53">
        <v>16</v>
      </c>
      <c r="L53">
        <f t="shared" si="3"/>
        <v>16</v>
      </c>
    </row>
    <row r="54" spans="2:12" x14ac:dyDescent="0.25">
      <c r="B54" s="23" t="s">
        <v>25</v>
      </c>
      <c r="C54">
        <v>10</v>
      </c>
      <c r="H54">
        <v>27</v>
      </c>
      <c r="L54">
        <f t="shared" si="3"/>
        <v>37</v>
      </c>
    </row>
    <row r="55" spans="2:12" x14ac:dyDescent="0.25">
      <c r="B55" s="23" t="s">
        <v>235</v>
      </c>
      <c r="F55">
        <v>15</v>
      </c>
      <c r="L55">
        <f t="shared" si="3"/>
        <v>15</v>
      </c>
    </row>
    <row r="56" spans="2:12" x14ac:dyDescent="0.25">
      <c r="B56" s="23" t="s">
        <v>110</v>
      </c>
      <c r="D56">
        <v>30</v>
      </c>
      <c r="I56">
        <v>30</v>
      </c>
      <c r="L56">
        <f t="shared" si="3"/>
        <v>60</v>
      </c>
    </row>
    <row r="57" spans="2:12" x14ac:dyDescent="0.25">
      <c r="B57" s="23" t="s">
        <v>98</v>
      </c>
      <c r="G57">
        <v>30</v>
      </c>
      <c r="L57">
        <f t="shared" si="3"/>
        <v>30</v>
      </c>
    </row>
    <row r="58" spans="2:12" x14ac:dyDescent="0.25">
      <c r="B58" s="23" t="s">
        <v>180</v>
      </c>
      <c r="D58">
        <v>27</v>
      </c>
      <c r="L58">
        <f t="shared" si="3"/>
        <v>27</v>
      </c>
    </row>
    <row r="59" spans="2:12" x14ac:dyDescent="0.25">
      <c r="B59" s="23" t="s">
        <v>120</v>
      </c>
      <c r="C59">
        <v>12</v>
      </c>
      <c r="H59">
        <v>15</v>
      </c>
      <c r="L59">
        <f t="shared" si="3"/>
        <v>27</v>
      </c>
    </row>
    <row r="60" spans="2:12" x14ac:dyDescent="0.25">
      <c r="B60" s="23" t="s">
        <v>236</v>
      </c>
      <c r="D60">
        <v>17</v>
      </c>
      <c r="L60">
        <f t="shared" si="3"/>
        <v>17</v>
      </c>
    </row>
    <row r="61" spans="2:12" x14ac:dyDescent="0.25">
      <c r="B61" s="23" t="s">
        <v>71</v>
      </c>
      <c r="C61">
        <v>30</v>
      </c>
      <c r="D61">
        <v>30</v>
      </c>
      <c r="J61">
        <v>27</v>
      </c>
      <c r="K61">
        <v>30</v>
      </c>
      <c r="L61">
        <f t="shared" si="3"/>
        <v>117</v>
      </c>
    </row>
    <row r="62" spans="2:12" x14ac:dyDescent="0.25">
      <c r="B62" s="23" t="s">
        <v>63</v>
      </c>
      <c r="F62">
        <v>0</v>
      </c>
      <c r="K62">
        <v>30</v>
      </c>
      <c r="L62">
        <f t="shared" si="3"/>
        <v>30</v>
      </c>
    </row>
    <row r="63" spans="2:12" x14ac:dyDescent="0.25">
      <c r="B63" s="23" t="s">
        <v>237</v>
      </c>
      <c r="D63">
        <v>15</v>
      </c>
      <c r="L63">
        <f t="shared" si="3"/>
        <v>15</v>
      </c>
    </row>
    <row r="64" spans="2:12" x14ac:dyDescent="0.25">
      <c r="B64" s="23" t="s">
        <v>27</v>
      </c>
      <c r="C64">
        <v>75</v>
      </c>
      <c r="D64">
        <v>75</v>
      </c>
      <c r="E64">
        <v>30</v>
      </c>
      <c r="F64">
        <v>60</v>
      </c>
      <c r="H64">
        <v>72</v>
      </c>
      <c r="I64">
        <v>75</v>
      </c>
      <c r="J64">
        <v>45</v>
      </c>
      <c r="K64">
        <v>75</v>
      </c>
      <c r="L64">
        <f t="shared" si="3"/>
        <v>507</v>
      </c>
    </row>
    <row r="65" spans="2:12" x14ac:dyDescent="0.25">
      <c r="B65" s="23" t="s">
        <v>147</v>
      </c>
      <c r="D65">
        <v>30</v>
      </c>
      <c r="L65">
        <f t="shared" si="3"/>
        <v>30</v>
      </c>
    </row>
    <row r="66" spans="2:12" x14ac:dyDescent="0.25">
      <c r="B66" s="23" t="s">
        <v>122</v>
      </c>
      <c r="D66">
        <v>15</v>
      </c>
      <c r="I66">
        <v>15</v>
      </c>
      <c r="J66">
        <v>45</v>
      </c>
      <c r="L66">
        <f t="shared" si="3"/>
        <v>75</v>
      </c>
    </row>
    <row r="67" spans="2:12" x14ac:dyDescent="0.25">
      <c r="B67" s="23" t="s">
        <v>149</v>
      </c>
      <c r="D67">
        <v>15</v>
      </c>
      <c r="I67">
        <v>15</v>
      </c>
      <c r="J67">
        <v>15</v>
      </c>
      <c r="L67">
        <f t="shared" si="3"/>
        <v>45</v>
      </c>
    </row>
    <row r="68" spans="2:12" x14ac:dyDescent="0.25">
      <c r="B68" s="23" t="s">
        <v>29</v>
      </c>
      <c r="C68">
        <v>75</v>
      </c>
      <c r="D68">
        <v>75</v>
      </c>
      <c r="E68">
        <v>30</v>
      </c>
      <c r="F68">
        <v>60</v>
      </c>
      <c r="H68">
        <v>81</v>
      </c>
      <c r="I68">
        <v>75</v>
      </c>
      <c r="J68">
        <v>45</v>
      </c>
      <c r="K68">
        <v>55</v>
      </c>
      <c r="L68">
        <f t="shared" si="3"/>
        <v>496</v>
      </c>
    </row>
    <row r="69" spans="2:12" x14ac:dyDescent="0.25">
      <c r="B69" s="23" t="s">
        <v>238</v>
      </c>
      <c r="D69">
        <v>9</v>
      </c>
      <c r="L69">
        <f t="shared" si="3"/>
        <v>9</v>
      </c>
    </row>
    <row r="70" spans="2:12" x14ac:dyDescent="0.25">
      <c r="B70" s="23" t="s">
        <v>197</v>
      </c>
      <c r="D70">
        <v>45</v>
      </c>
      <c r="L70">
        <f t="shared" si="3"/>
        <v>45</v>
      </c>
    </row>
    <row r="71" spans="2:12" x14ac:dyDescent="0.25">
      <c r="B71" s="23" t="s">
        <v>31</v>
      </c>
      <c r="D71">
        <v>30</v>
      </c>
      <c r="G71">
        <v>15</v>
      </c>
      <c r="J71">
        <v>30</v>
      </c>
      <c r="L71">
        <f t="shared" si="3"/>
        <v>75</v>
      </c>
    </row>
    <row r="72" spans="2:12" x14ac:dyDescent="0.25">
      <c r="B72" s="21">
        <v>3</v>
      </c>
      <c r="C72" s="22">
        <f t="shared" ref="C72:K72" si="4">SUM(C73:C95)</f>
        <v>154</v>
      </c>
      <c r="D72" s="22">
        <f t="shared" si="4"/>
        <v>194</v>
      </c>
      <c r="E72" s="22">
        <f t="shared" si="4"/>
        <v>231</v>
      </c>
      <c r="F72" s="22">
        <f t="shared" si="4"/>
        <v>223</v>
      </c>
      <c r="G72" s="22">
        <f t="shared" si="4"/>
        <v>138</v>
      </c>
      <c r="H72" s="22">
        <f t="shared" si="4"/>
        <v>270</v>
      </c>
      <c r="I72" s="22">
        <f t="shared" si="4"/>
        <v>237</v>
      </c>
      <c r="J72" s="22">
        <f t="shared" si="4"/>
        <v>121</v>
      </c>
      <c r="K72" s="22">
        <f t="shared" si="4"/>
        <v>203</v>
      </c>
      <c r="L72" s="22">
        <f t="shared" si="3"/>
        <v>1771</v>
      </c>
    </row>
    <row r="73" spans="2:12" x14ac:dyDescent="0.25">
      <c r="B73" s="23" t="s">
        <v>239</v>
      </c>
      <c r="G73">
        <v>5</v>
      </c>
      <c r="L73">
        <f t="shared" si="3"/>
        <v>5</v>
      </c>
    </row>
    <row r="74" spans="2:12" x14ac:dyDescent="0.25">
      <c r="B74" s="23" t="s">
        <v>240</v>
      </c>
      <c r="I74">
        <v>15</v>
      </c>
      <c r="L74">
        <f t="shared" si="3"/>
        <v>15</v>
      </c>
    </row>
    <row r="75" spans="2:12" x14ac:dyDescent="0.25">
      <c r="B75" s="23" t="s">
        <v>82</v>
      </c>
      <c r="H75">
        <v>15</v>
      </c>
      <c r="L75">
        <f t="shared" si="3"/>
        <v>15</v>
      </c>
    </row>
    <row r="76" spans="2:12" x14ac:dyDescent="0.25">
      <c r="B76" s="23" t="s">
        <v>59</v>
      </c>
      <c r="E76">
        <v>15</v>
      </c>
      <c r="L76">
        <f t="shared" si="3"/>
        <v>15</v>
      </c>
    </row>
    <row r="77" spans="2:12" x14ac:dyDescent="0.25">
      <c r="B77" s="23" t="s">
        <v>61</v>
      </c>
      <c r="E77">
        <v>21</v>
      </c>
      <c r="L77">
        <f t="shared" si="3"/>
        <v>21</v>
      </c>
    </row>
    <row r="78" spans="2:12" x14ac:dyDescent="0.25">
      <c r="B78" s="23" t="s">
        <v>33</v>
      </c>
      <c r="E78">
        <v>15</v>
      </c>
      <c r="L78">
        <f t="shared" si="3"/>
        <v>15</v>
      </c>
    </row>
    <row r="79" spans="2:12" x14ac:dyDescent="0.25">
      <c r="B79" s="23" t="s">
        <v>84</v>
      </c>
      <c r="I79">
        <v>15</v>
      </c>
      <c r="L79">
        <f t="shared" si="3"/>
        <v>15</v>
      </c>
    </row>
    <row r="80" spans="2:12" x14ac:dyDescent="0.25">
      <c r="B80" s="23" t="s">
        <v>131</v>
      </c>
      <c r="H80">
        <v>20</v>
      </c>
    </row>
    <row r="81" spans="2:12" x14ac:dyDescent="0.25">
      <c r="B81" s="23" t="s">
        <v>7</v>
      </c>
      <c r="F81">
        <v>79</v>
      </c>
      <c r="H81">
        <v>80</v>
      </c>
      <c r="J81">
        <v>17</v>
      </c>
      <c r="L81">
        <f t="shared" si="3"/>
        <v>176</v>
      </c>
    </row>
    <row r="82" spans="2:12" x14ac:dyDescent="0.25">
      <c r="B82" s="23" t="s">
        <v>231</v>
      </c>
      <c r="F82">
        <v>3</v>
      </c>
      <c r="L82">
        <f t="shared" si="3"/>
        <v>3</v>
      </c>
    </row>
    <row r="83" spans="2:12" x14ac:dyDescent="0.25">
      <c r="B83" s="23" t="s">
        <v>232</v>
      </c>
      <c r="F83">
        <v>2</v>
      </c>
      <c r="L83">
        <f t="shared" si="3"/>
        <v>2</v>
      </c>
    </row>
    <row r="84" spans="2:12" x14ac:dyDescent="0.25">
      <c r="B84" s="23" t="s">
        <v>198</v>
      </c>
      <c r="I84">
        <v>15</v>
      </c>
      <c r="L84">
        <f t="shared" si="3"/>
        <v>15</v>
      </c>
    </row>
    <row r="85" spans="2:12" x14ac:dyDescent="0.25">
      <c r="B85" s="23" t="s">
        <v>234</v>
      </c>
      <c r="K85">
        <v>30</v>
      </c>
      <c r="L85">
        <f t="shared" si="3"/>
        <v>30</v>
      </c>
    </row>
    <row r="86" spans="2:12" x14ac:dyDescent="0.25">
      <c r="B86" s="23" t="s">
        <v>110</v>
      </c>
      <c r="D86">
        <v>28</v>
      </c>
      <c r="I86">
        <v>30</v>
      </c>
      <c r="L86">
        <f t="shared" si="3"/>
        <v>58</v>
      </c>
    </row>
    <row r="87" spans="2:12" x14ac:dyDescent="0.25">
      <c r="B87" s="23" t="s">
        <v>102</v>
      </c>
      <c r="G87">
        <v>15</v>
      </c>
      <c r="L87">
        <f t="shared" si="3"/>
        <v>15</v>
      </c>
    </row>
    <row r="88" spans="2:12" x14ac:dyDescent="0.25">
      <c r="B88" s="23" t="s">
        <v>71</v>
      </c>
      <c r="C88">
        <v>25</v>
      </c>
      <c r="D88">
        <v>30</v>
      </c>
      <c r="J88">
        <v>14</v>
      </c>
      <c r="K88">
        <v>30</v>
      </c>
      <c r="L88">
        <f t="shared" si="3"/>
        <v>99</v>
      </c>
    </row>
    <row r="89" spans="2:12" x14ac:dyDescent="0.25">
      <c r="B89" s="23" t="s">
        <v>63</v>
      </c>
      <c r="F89">
        <v>29</v>
      </c>
      <c r="K89">
        <v>17</v>
      </c>
      <c r="L89">
        <f t="shared" si="3"/>
        <v>46</v>
      </c>
    </row>
    <row r="90" spans="2:12" x14ac:dyDescent="0.25">
      <c r="B90" s="23" t="s">
        <v>36</v>
      </c>
      <c r="E90">
        <v>90</v>
      </c>
      <c r="G90">
        <v>44</v>
      </c>
      <c r="H90">
        <v>0</v>
      </c>
      <c r="L90">
        <f t="shared" si="3"/>
        <v>134</v>
      </c>
    </row>
    <row r="91" spans="2:12" x14ac:dyDescent="0.25">
      <c r="B91" s="23" t="s">
        <v>38</v>
      </c>
      <c r="E91">
        <v>60</v>
      </c>
      <c r="G91">
        <v>59</v>
      </c>
      <c r="H91">
        <v>0</v>
      </c>
      <c r="L91">
        <f t="shared" si="3"/>
        <v>119</v>
      </c>
    </row>
    <row r="92" spans="2:12" x14ac:dyDescent="0.25">
      <c r="B92" s="23" t="s">
        <v>27</v>
      </c>
      <c r="C92">
        <v>38</v>
      </c>
      <c r="D92">
        <v>53</v>
      </c>
      <c r="E92">
        <v>15</v>
      </c>
      <c r="F92">
        <v>58</v>
      </c>
      <c r="H92">
        <v>90</v>
      </c>
      <c r="I92">
        <v>95</v>
      </c>
      <c r="J92">
        <v>45</v>
      </c>
      <c r="K92">
        <v>77</v>
      </c>
      <c r="L92">
        <f t="shared" si="3"/>
        <v>471</v>
      </c>
    </row>
    <row r="93" spans="2:12" x14ac:dyDescent="0.25">
      <c r="B93" s="23" t="s">
        <v>29</v>
      </c>
      <c r="C93">
        <v>91</v>
      </c>
      <c r="D93">
        <v>83</v>
      </c>
      <c r="E93">
        <v>15</v>
      </c>
      <c r="F93">
        <v>52</v>
      </c>
      <c r="H93">
        <v>65</v>
      </c>
      <c r="I93">
        <v>56</v>
      </c>
      <c r="J93">
        <v>45</v>
      </c>
      <c r="K93">
        <v>49</v>
      </c>
      <c r="L93">
        <f t="shared" si="3"/>
        <v>456</v>
      </c>
    </row>
    <row r="94" spans="2:12" x14ac:dyDescent="0.25">
      <c r="B94" s="23" t="s">
        <v>104</v>
      </c>
      <c r="G94">
        <v>15</v>
      </c>
      <c r="L94">
        <f t="shared" si="3"/>
        <v>15</v>
      </c>
    </row>
    <row r="95" spans="2:12" x14ac:dyDescent="0.25">
      <c r="B95" s="23" t="s">
        <v>241</v>
      </c>
      <c r="I95">
        <v>11</v>
      </c>
      <c r="L95">
        <f t="shared" si="3"/>
        <v>11</v>
      </c>
    </row>
    <row r="96" spans="2:12" x14ac:dyDescent="0.25">
      <c r="B96" s="24" t="s">
        <v>173</v>
      </c>
      <c r="C96" s="25">
        <f t="shared" ref="C96:K96" si="5">C72+C27+C5+C3</f>
        <v>931</v>
      </c>
      <c r="D96" s="25">
        <f t="shared" si="5"/>
        <v>1222</v>
      </c>
      <c r="E96" s="25">
        <f t="shared" si="5"/>
        <v>574</v>
      </c>
      <c r="F96" s="25">
        <f t="shared" si="5"/>
        <v>943</v>
      </c>
      <c r="G96" s="25">
        <f t="shared" si="5"/>
        <v>379</v>
      </c>
      <c r="H96" s="25">
        <f t="shared" si="5"/>
        <v>1119</v>
      </c>
      <c r="I96" s="25">
        <f t="shared" si="5"/>
        <v>812</v>
      </c>
      <c r="J96" s="25">
        <f t="shared" si="5"/>
        <v>713</v>
      </c>
      <c r="K96" s="25">
        <f t="shared" si="5"/>
        <v>633</v>
      </c>
      <c r="L96" s="25">
        <f t="shared" si="3"/>
        <v>7326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01C7-F02A-4C7F-BD31-DCC9AE107D99}">
  <dimension ref="B2:G71"/>
  <sheetViews>
    <sheetView workbookViewId="0">
      <selection activeCell="E42" sqref="E42"/>
    </sheetView>
  </sheetViews>
  <sheetFormatPr baseColWidth="10" defaultRowHeight="15" x14ac:dyDescent="0.25"/>
  <cols>
    <col min="2" max="2" width="42.28515625" bestFit="1" customWidth="1"/>
    <col min="3" max="3" width="25.140625" bestFit="1" customWidth="1"/>
    <col min="4" max="4" width="26.85546875" bestFit="1" customWidth="1"/>
    <col min="5" max="5" width="25.5703125" bestFit="1" customWidth="1"/>
    <col min="6" max="6" width="24.140625" bestFit="1" customWidth="1"/>
  </cols>
  <sheetData>
    <row r="2" spans="2:7" x14ac:dyDescent="0.25">
      <c r="B2" s="20" t="s">
        <v>169</v>
      </c>
      <c r="C2" s="20" t="s">
        <v>182</v>
      </c>
      <c r="D2" s="20" t="s">
        <v>183</v>
      </c>
      <c r="E2" s="20" t="s">
        <v>184</v>
      </c>
      <c r="F2" s="20" t="s">
        <v>185</v>
      </c>
      <c r="G2" s="20" t="s">
        <v>173</v>
      </c>
    </row>
    <row r="3" spans="2:7" x14ac:dyDescent="0.25">
      <c r="B3" s="21">
        <v>0</v>
      </c>
      <c r="C3" s="22"/>
      <c r="D3" s="22"/>
      <c r="E3" s="22">
        <v>12</v>
      </c>
      <c r="F3" s="22"/>
      <c r="G3" s="22">
        <f>SUM(C3:F3)</f>
        <v>12</v>
      </c>
    </row>
    <row r="4" spans="2:7" x14ac:dyDescent="0.25">
      <c r="B4" s="23" t="s">
        <v>106</v>
      </c>
      <c r="E4">
        <v>12</v>
      </c>
      <c r="G4">
        <f t="shared" ref="G4:G69" si="0">SUM(C4:F4)</f>
        <v>12</v>
      </c>
    </row>
    <row r="5" spans="2:7" x14ac:dyDescent="0.25">
      <c r="B5" s="21">
        <v>1</v>
      </c>
      <c r="C5" s="22">
        <f>SUM(C6:C24)</f>
        <v>158</v>
      </c>
      <c r="D5" s="22">
        <f t="shared" ref="D5:F5" si="1">SUM(D6:D24)</f>
        <v>67</v>
      </c>
      <c r="E5" s="22">
        <f t="shared" si="1"/>
        <v>408</v>
      </c>
      <c r="F5" s="22">
        <f t="shared" si="1"/>
        <v>55</v>
      </c>
      <c r="G5" s="22">
        <f t="shared" si="0"/>
        <v>688</v>
      </c>
    </row>
    <row r="6" spans="2:7" x14ac:dyDescent="0.25">
      <c r="B6" s="23" t="s">
        <v>1</v>
      </c>
      <c r="C6">
        <v>30</v>
      </c>
      <c r="E6">
        <v>45</v>
      </c>
      <c r="F6">
        <v>15</v>
      </c>
      <c r="G6">
        <f t="shared" si="0"/>
        <v>90</v>
      </c>
    </row>
    <row r="7" spans="2:7" x14ac:dyDescent="0.25">
      <c r="B7" s="23" t="s">
        <v>3</v>
      </c>
      <c r="E7">
        <v>30</v>
      </c>
      <c r="F7">
        <v>14</v>
      </c>
      <c r="G7">
        <f t="shared" si="0"/>
        <v>44</v>
      </c>
    </row>
    <row r="8" spans="2:7" x14ac:dyDescent="0.25">
      <c r="B8" s="23" t="s">
        <v>69</v>
      </c>
      <c r="E8">
        <v>0</v>
      </c>
      <c r="G8">
        <f t="shared" si="0"/>
        <v>0</v>
      </c>
    </row>
    <row r="9" spans="2:7" x14ac:dyDescent="0.25">
      <c r="B9" s="23" t="s">
        <v>5</v>
      </c>
      <c r="C9">
        <v>23</v>
      </c>
      <c r="E9">
        <v>45</v>
      </c>
      <c r="F9">
        <v>12</v>
      </c>
      <c r="G9">
        <f t="shared" si="0"/>
        <v>80</v>
      </c>
    </row>
    <row r="10" spans="2:7" x14ac:dyDescent="0.25">
      <c r="B10" s="23" t="s">
        <v>7</v>
      </c>
      <c r="C10">
        <v>30</v>
      </c>
      <c r="D10">
        <v>12</v>
      </c>
      <c r="G10">
        <f t="shared" si="0"/>
        <v>42</v>
      </c>
    </row>
    <row r="11" spans="2:7" x14ac:dyDescent="0.25">
      <c r="B11" s="23" t="s">
        <v>186</v>
      </c>
      <c r="D11">
        <v>31</v>
      </c>
      <c r="G11">
        <f t="shared" si="0"/>
        <v>31</v>
      </c>
    </row>
    <row r="12" spans="2:7" x14ac:dyDescent="0.25">
      <c r="B12" s="23" t="s">
        <v>187</v>
      </c>
      <c r="D12">
        <v>9</v>
      </c>
      <c r="G12">
        <f t="shared" si="0"/>
        <v>9</v>
      </c>
    </row>
    <row r="13" spans="2:7" x14ac:dyDescent="0.25">
      <c r="B13" s="23" t="s">
        <v>188</v>
      </c>
      <c r="D13">
        <v>2</v>
      </c>
      <c r="G13">
        <f t="shared" si="0"/>
        <v>2</v>
      </c>
    </row>
    <row r="14" spans="2:7" x14ac:dyDescent="0.25">
      <c r="B14" s="23" t="s">
        <v>189</v>
      </c>
      <c r="D14">
        <v>2</v>
      </c>
      <c r="G14">
        <f t="shared" si="0"/>
        <v>2</v>
      </c>
    </row>
    <row r="15" spans="2:7" x14ac:dyDescent="0.25">
      <c r="B15" s="23" t="s">
        <v>71</v>
      </c>
      <c r="E15">
        <v>29</v>
      </c>
      <c r="G15">
        <f t="shared" si="0"/>
        <v>29</v>
      </c>
    </row>
    <row r="16" spans="2:7" x14ac:dyDescent="0.25">
      <c r="B16" s="23" t="s">
        <v>53</v>
      </c>
      <c r="E16">
        <v>0</v>
      </c>
      <c r="G16">
        <f t="shared" si="0"/>
        <v>0</v>
      </c>
    </row>
    <row r="17" spans="2:7" x14ac:dyDescent="0.25">
      <c r="B17" s="23" t="s">
        <v>57</v>
      </c>
      <c r="E17">
        <v>0</v>
      </c>
      <c r="G17">
        <f t="shared" si="0"/>
        <v>0</v>
      </c>
    </row>
    <row r="18" spans="2:7" x14ac:dyDescent="0.25">
      <c r="B18" s="23" t="s">
        <v>9</v>
      </c>
      <c r="E18">
        <v>27</v>
      </c>
      <c r="G18">
        <f t="shared" si="0"/>
        <v>27</v>
      </c>
    </row>
    <row r="19" spans="2:7" x14ac:dyDescent="0.25">
      <c r="B19" s="23" t="s">
        <v>42</v>
      </c>
      <c r="E19">
        <v>24</v>
      </c>
      <c r="G19">
        <f t="shared" si="0"/>
        <v>24</v>
      </c>
    </row>
    <row r="20" spans="2:7" x14ac:dyDescent="0.25">
      <c r="B20" s="23" t="s">
        <v>190</v>
      </c>
      <c r="D20">
        <v>5</v>
      </c>
      <c r="G20">
        <f t="shared" si="0"/>
        <v>5</v>
      </c>
    </row>
    <row r="21" spans="2:7" x14ac:dyDescent="0.25">
      <c r="B21" s="23" t="s">
        <v>11</v>
      </c>
      <c r="C21">
        <v>52</v>
      </c>
      <c r="D21">
        <v>1</v>
      </c>
      <c r="E21">
        <v>150</v>
      </c>
      <c r="F21">
        <v>14</v>
      </c>
      <c r="G21">
        <f t="shared" si="0"/>
        <v>217</v>
      </c>
    </row>
    <row r="22" spans="2:7" x14ac:dyDescent="0.25">
      <c r="B22" s="23" t="s">
        <v>191</v>
      </c>
      <c r="D22">
        <v>4</v>
      </c>
      <c r="G22">
        <f t="shared" si="0"/>
        <v>4</v>
      </c>
    </row>
    <row r="23" spans="2:7" x14ac:dyDescent="0.25">
      <c r="B23" s="23" t="s">
        <v>13</v>
      </c>
      <c r="E23">
        <v>40</v>
      </c>
      <c r="G23">
        <f t="shared" si="0"/>
        <v>40</v>
      </c>
    </row>
    <row r="24" spans="2:7" x14ac:dyDescent="0.25">
      <c r="B24" s="23" t="s">
        <v>14</v>
      </c>
      <c r="C24">
        <v>23</v>
      </c>
      <c r="D24">
        <v>1</v>
      </c>
      <c r="E24">
        <v>18</v>
      </c>
      <c r="G24">
        <f t="shared" si="0"/>
        <v>42</v>
      </c>
    </row>
    <row r="25" spans="2:7" x14ac:dyDescent="0.25">
      <c r="B25" s="21">
        <v>2</v>
      </c>
      <c r="C25" s="22">
        <f>SUM(C26:C52)</f>
        <v>140</v>
      </c>
      <c r="D25" s="22">
        <f t="shared" ref="D25:F25" si="2">SUM(D26:D52)</f>
        <v>60</v>
      </c>
      <c r="E25" s="22">
        <f t="shared" si="2"/>
        <v>395</v>
      </c>
      <c r="F25" s="22">
        <f t="shared" si="2"/>
        <v>45</v>
      </c>
      <c r="G25" s="22">
        <f t="shared" si="0"/>
        <v>640</v>
      </c>
    </row>
    <row r="26" spans="2:7" x14ac:dyDescent="0.25">
      <c r="B26" s="23" t="s">
        <v>192</v>
      </c>
      <c r="E26">
        <v>45</v>
      </c>
      <c r="G26">
        <f t="shared" si="0"/>
        <v>45</v>
      </c>
    </row>
    <row r="27" spans="2:7" x14ac:dyDescent="0.25">
      <c r="B27" s="23" t="s">
        <v>73</v>
      </c>
      <c r="C27">
        <v>12</v>
      </c>
      <c r="G27">
        <f t="shared" si="0"/>
        <v>12</v>
      </c>
    </row>
    <row r="28" spans="2:7" x14ac:dyDescent="0.25">
      <c r="B28" s="23" t="s">
        <v>193</v>
      </c>
      <c r="E28">
        <v>9</v>
      </c>
      <c r="G28">
        <f t="shared" si="0"/>
        <v>9</v>
      </c>
    </row>
    <row r="29" spans="2:7" x14ac:dyDescent="0.25">
      <c r="B29" s="23" t="s">
        <v>46</v>
      </c>
      <c r="E29">
        <v>15</v>
      </c>
      <c r="F29">
        <v>6</v>
      </c>
      <c r="G29">
        <f t="shared" si="0"/>
        <v>21</v>
      </c>
    </row>
    <row r="30" spans="2:7" x14ac:dyDescent="0.25">
      <c r="B30" s="23" t="s">
        <v>50</v>
      </c>
      <c r="E30">
        <v>15</v>
      </c>
      <c r="G30">
        <f t="shared" si="0"/>
        <v>15</v>
      </c>
    </row>
    <row r="31" spans="2:7" x14ac:dyDescent="0.25">
      <c r="B31" s="23" t="s">
        <v>59</v>
      </c>
      <c r="E31">
        <v>0</v>
      </c>
      <c r="G31">
        <f t="shared" si="0"/>
        <v>0</v>
      </c>
    </row>
    <row r="32" spans="2:7" x14ac:dyDescent="0.25">
      <c r="B32" s="23" t="s">
        <v>18</v>
      </c>
      <c r="C32">
        <v>15</v>
      </c>
      <c r="E32">
        <v>24</v>
      </c>
      <c r="F32">
        <v>10</v>
      </c>
      <c r="G32">
        <f t="shared" si="0"/>
        <v>49</v>
      </c>
    </row>
    <row r="33" spans="2:7" x14ac:dyDescent="0.25">
      <c r="B33" s="23" t="s">
        <v>20</v>
      </c>
      <c r="C33">
        <v>15</v>
      </c>
      <c r="E33">
        <v>18</v>
      </c>
      <c r="F33">
        <v>6</v>
      </c>
      <c r="G33">
        <f t="shared" si="0"/>
        <v>39</v>
      </c>
    </row>
    <row r="34" spans="2:7" x14ac:dyDescent="0.25">
      <c r="B34" s="23" t="s">
        <v>116</v>
      </c>
      <c r="C34">
        <v>18</v>
      </c>
      <c r="G34">
        <f t="shared" si="0"/>
        <v>18</v>
      </c>
    </row>
    <row r="35" spans="2:7" x14ac:dyDescent="0.25">
      <c r="B35" s="23" t="s">
        <v>7</v>
      </c>
      <c r="C35">
        <v>30</v>
      </c>
      <c r="D35">
        <v>12</v>
      </c>
      <c r="G35">
        <f t="shared" si="0"/>
        <v>42</v>
      </c>
    </row>
    <row r="36" spans="2:7" x14ac:dyDescent="0.25">
      <c r="B36" s="23" t="s">
        <v>186</v>
      </c>
      <c r="D36">
        <v>27</v>
      </c>
      <c r="G36">
        <f t="shared" si="0"/>
        <v>27</v>
      </c>
    </row>
    <row r="37" spans="2:7" x14ac:dyDescent="0.25">
      <c r="B37" s="23" t="s">
        <v>187</v>
      </c>
      <c r="D37">
        <v>9</v>
      </c>
      <c r="G37">
        <f t="shared" si="0"/>
        <v>9</v>
      </c>
    </row>
    <row r="38" spans="2:7" x14ac:dyDescent="0.25">
      <c r="B38" s="23" t="s">
        <v>188</v>
      </c>
      <c r="D38">
        <v>2</v>
      </c>
      <c r="G38">
        <f t="shared" si="0"/>
        <v>2</v>
      </c>
    </row>
    <row r="39" spans="2:7" x14ac:dyDescent="0.25">
      <c r="B39" s="23" t="s">
        <v>189</v>
      </c>
      <c r="D39">
        <v>2</v>
      </c>
      <c r="G39">
        <f t="shared" si="0"/>
        <v>2</v>
      </c>
    </row>
    <row r="40" spans="2:7" x14ac:dyDescent="0.25">
      <c r="B40" s="23" t="s">
        <v>48</v>
      </c>
      <c r="E40">
        <v>8</v>
      </c>
      <c r="G40">
        <f t="shared" si="0"/>
        <v>8</v>
      </c>
    </row>
    <row r="41" spans="2:7" x14ac:dyDescent="0.25">
      <c r="B41" s="23" t="s">
        <v>194</v>
      </c>
      <c r="E41">
        <v>0</v>
      </c>
      <c r="G41">
        <f t="shared" si="0"/>
        <v>0</v>
      </c>
    </row>
    <row r="42" spans="2:7" x14ac:dyDescent="0.25">
      <c r="B42" s="23" t="s">
        <v>25</v>
      </c>
      <c r="E42">
        <v>15</v>
      </c>
      <c r="G42">
        <f t="shared" si="0"/>
        <v>15</v>
      </c>
    </row>
    <row r="43" spans="2:7" x14ac:dyDescent="0.25">
      <c r="B43" s="23" t="s">
        <v>71</v>
      </c>
      <c r="E43">
        <v>29</v>
      </c>
      <c r="G43">
        <f t="shared" si="0"/>
        <v>29</v>
      </c>
    </row>
    <row r="44" spans="2:7" x14ac:dyDescent="0.25">
      <c r="B44" s="23" t="s">
        <v>63</v>
      </c>
      <c r="E44">
        <v>0</v>
      </c>
      <c r="G44">
        <f t="shared" si="0"/>
        <v>0</v>
      </c>
    </row>
    <row r="45" spans="2:7" x14ac:dyDescent="0.25">
      <c r="B45" s="23" t="s">
        <v>27</v>
      </c>
      <c r="C45">
        <v>25</v>
      </c>
      <c r="D45">
        <v>1</v>
      </c>
      <c r="E45">
        <v>90</v>
      </c>
      <c r="F45">
        <v>7</v>
      </c>
      <c r="G45">
        <f t="shared" si="0"/>
        <v>123</v>
      </c>
    </row>
    <row r="46" spans="2:7" x14ac:dyDescent="0.25">
      <c r="B46" s="23" t="s">
        <v>195</v>
      </c>
      <c r="D46">
        <v>5</v>
      </c>
      <c r="G46">
        <f t="shared" si="0"/>
        <v>5</v>
      </c>
    </row>
    <row r="47" spans="2:7" x14ac:dyDescent="0.25">
      <c r="B47" s="23" t="s">
        <v>196</v>
      </c>
      <c r="D47">
        <v>2</v>
      </c>
      <c r="G47">
        <f t="shared" si="0"/>
        <v>2</v>
      </c>
    </row>
    <row r="48" spans="2:7" x14ac:dyDescent="0.25">
      <c r="B48" s="23" t="s">
        <v>122</v>
      </c>
      <c r="E48">
        <v>10</v>
      </c>
      <c r="G48">
        <f t="shared" si="0"/>
        <v>10</v>
      </c>
    </row>
    <row r="49" spans="2:7" x14ac:dyDescent="0.25">
      <c r="B49" s="23" t="s">
        <v>149</v>
      </c>
      <c r="E49">
        <v>12</v>
      </c>
      <c r="G49">
        <f t="shared" si="0"/>
        <v>12</v>
      </c>
    </row>
    <row r="50" spans="2:7" x14ac:dyDescent="0.25">
      <c r="B50" s="23" t="s">
        <v>29</v>
      </c>
      <c r="C50">
        <v>25</v>
      </c>
      <c r="E50">
        <v>60</v>
      </c>
      <c r="F50">
        <v>7</v>
      </c>
      <c r="G50">
        <f t="shared" si="0"/>
        <v>92</v>
      </c>
    </row>
    <row r="51" spans="2:7" x14ac:dyDescent="0.25">
      <c r="B51" s="23" t="s">
        <v>197</v>
      </c>
      <c r="E51">
        <v>30</v>
      </c>
      <c r="G51">
        <f t="shared" si="0"/>
        <v>30</v>
      </c>
    </row>
    <row r="52" spans="2:7" x14ac:dyDescent="0.25">
      <c r="B52" s="23" t="s">
        <v>31</v>
      </c>
      <c r="E52">
        <v>15</v>
      </c>
      <c r="F52">
        <v>9</v>
      </c>
      <c r="G52">
        <f t="shared" si="0"/>
        <v>24</v>
      </c>
    </row>
    <row r="53" spans="2:7" x14ac:dyDescent="0.25">
      <c r="B53" s="21">
        <v>3</v>
      </c>
      <c r="C53" s="22">
        <f>SUM(C54:C70)</f>
        <v>111</v>
      </c>
      <c r="D53" s="22">
        <f t="shared" ref="D53:F53" si="3">SUM(D54:D70)</f>
        <v>62</v>
      </c>
      <c r="E53" s="22">
        <f t="shared" si="3"/>
        <v>217</v>
      </c>
      <c r="F53" s="22">
        <f t="shared" si="3"/>
        <v>30</v>
      </c>
      <c r="G53" s="22">
        <f t="shared" si="0"/>
        <v>420</v>
      </c>
    </row>
    <row r="54" spans="2:7" x14ac:dyDescent="0.25">
      <c r="B54" s="23" t="s">
        <v>82</v>
      </c>
      <c r="C54">
        <v>10</v>
      </c>
      <c r="G54">
        <f t="shared" si="0"/>
        <v>10</v>
      </c>
    </row>
    <row r="55" spans="2:7" x14ac:dyDescent="0.25">
      <c r="B55" s="23" t="s">
        <v>59</v>
      </c>
      <c r="E55">
        <v>6</v>
      </c>
      <c r="G55">
        <f t="shared" si="0"/>
        <v>6</v>
      </c>
    </row>
    <row r="56" spans="2:7" x14ac:dyDescent="0.25">
      <c r="B56" s="23" t="s">
        <v>124</v>
      </c>
      <c r="C56">
        <v>12</v>
      </c>
      <c r="G56">
        <f t="shared" si="0"/>
        <v>12</v>
      </c>
    </row>
    <row r="57" spans="2:7" x14ac:dyDescent="0.25">
      <c r="B57" s="23" t="s">
        <v>7</v>
      </c>
      <c r="C57">
        <v>28</v>
      </c>
      <c r="D57">
        <f>6+15</f>
        <v>21</v>
      </c>
      <c r="G57">
        <f t="shared" si="0"/>
        <v>49</v>
      </c>
    </row>
    <row r="58" spans="2:7" x14ac:dyDescent="0.25">
      <c r="B58" s="23" t="s">
        <v>186</v>
      </c>
      <c r="D58">
        <v>17</v>
      </c>
      <c r="G58">
        <f t="shared" si="0"/>
        <v>17</v>
      </c>
    </row>
    <row r="59" spans="2:7" x14ac:dyDescent="0.25">
      <c r="B59" s="23" t="s">
        <v>187</v>
      </c>
      <c r="D59">
        <v>5</v>
      </c>
      <c r="G59">
        <f t="shared" si="0"/>
        <v>5</v>
      </c>
    </row>
    <row r="60" spans="2:7" x14ac:dyDescent="0.25">
      <c r="B60" s="23" t="s">
        <v>189</v>
      </c>
      <c r="D60">
        <v>4</v>
      </c>
      <c r="G60">
        <f t="shared" si="0"/>
        <v>4</v>
      </c>
    </row>
    <row r="61" spans="2:7" x14ac:dyDescent="0.25">
      <c r="B61" s="23" t="s">
        <v>188</v>
      </c>
      <c r="D61">
        <v>2</v>
      </c>
      <c r="G61">
        <f t="shared" si="0"/>
        <v>2</v>
      </c>
    </row>
    <row r="62" spans="2:7" x14ac:dyDescent="0.25">
      <c r="B62" s="23" t="s">
        <v>198</v>
      </c>
      <c r="E62">
        <v>4</v>
      </c>
      <c r="G62">
        <f t="shared" si="0"/>
        <v>4</v>
      </c>
    </row>
    <row r="63" spans="2:7" x14ac:dyDescent="0.25">
      <c r="B63" s="23" t="s">
        <v>71</v>
      </c>
      <c r="E63">
        <v>19</v>
      </c>
      <c r="G63">
        <f t="shared" si="0"/>
        <v>19</v>
      </c>
    </row>
    <row r="64" spans="2:7" x14ac:dyDescent="0.25">
      <c r="B64" s="23" t="s">
        <v>63</v>
      </c>
      <c r="E64">
        <v>22</v>
      </c>
      <c r="G64">
        <f t="shared" si="0"/>
        <v>22</v>
      </c>
    </row>
    <row r="65" spans="2:7" x14ac:dyDescent="0.25">
      <c r="B65" s="23" t="s">
        <v>36</v>
      </c>
      <c r="E65">
        <v>15</v>
      </c>
      <c r="F65">
        <v>4</v>
      </c>
      <c r="G65">
        <f t="shared" si="0"/>
        <v>19</v>
      </c>
    </row>
    <row r="66" spans="2:7" x14ac:dyDescent="0.25">
      <c r="B66" s="23" t="s">
        <v>38</v>
      </c>
      <c r="E66">
        <v>44</v>
      </c>
      <c r="F66">
        <v>9</v>
      </c>
      <c r="G66">
        <f t="shared" si="0"/>
        <v>53</v>
      </c>
    </row>
    <row r="67" spans="2:7" x14ac:dyDescent="0.25">
      <c r="B67" s="23" t="s">
        <v>27</v>
      </c>
      <c r="C67">
        <v>29</v>
      </c>
      <c r="D67">
        <v>3</v>
      </c>
      <c r="E67">
        <v>46</v>
      </c>
      <c r="F67">
        <v>10</v>
      </c>
      <c r="G67">
        <f t="shared" si="0"/>
        <v>88</v>
      </c>
    </row>
    <row r="68" spans="2:7" x14ac:dyDescent="0.25">
      <c r="B68" s="23" t="s">
        <v>195</v>
      </c>
      <c r="D68">
        <v>5</v>
      </c>
      <c r="G68">
        <f t="shared" si="0"/>
        <v>5</v>
      </c>
    </row>
    <row r="69" spans="2:7" x14ac:dyDescent="0.25">
      <c r="B69" s="23" t="s">
        <v>196</v>
      </c>
      <c r="D69">
        <v>5</v>
      </c>
      <c r="G69">
        <f t="shared" si="0"/>
        <v>5</v>
      </c>
    </row>
    <row r="70" spans="2:7" x14ac:dyDescent="0.25">
      <c r="B70" s="23" t="s">
        <v>29</v>
      </c>
      <c r="C70">
        <v>32</v>
      </c>
      <c r="E70">
        <v>61</v>
      </c>
      <c r="F70">
        <v>7</v>
      </c>
      <c r="G70">
        <f t="shared" ref="G70:G71" si="4">SUM(C70:F70)</f>
        <v>100</v>
      </c>
    </row>
    <row r="71" spans="2:7" x14ac:dyDescent="0.25">
      <c r="B71" s="24" t="s">
        <v>173</v>
      </c>
      <c r="C71" s="25">
        <f>C53+C25+C5+C3</f>
        <v>409</v>
      </c>
      <c r="D71" s="25">
        <f t="shared" ref="D71:F71" si="5">D53+D25+D5+D3</f>
        <v>189</v>
      </c>
      <c r="E71" s="25">
        <f t="shared" si="5"/>
        <v>1032</v>
      </c>
      <c r="F71" s="25">
        <f t="shared" si="5"/>
        <v>130</v>
      </c>
      <c r="G71" s="25">
        <f t="shared" si="4"/>
        <v>1760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846B-86A3-4B03-AF74-1D14774087FA}">
  <dimension ref="B2:G50"/>
  <sheetViews>
    <sheetView topLeftCell="A13" workbookViewId="0">
      <selection activeCell="F23" sqref="F23"/>
    </sheetView>
  </sheetViews>
  <sheetFormatPr baseColWidth="10" defaultRowHeight="15" x14ac:dyDescent="0.25"/>
  <cols>
    <col min="2" max="2" width="36" bestFit="1" customWidth="1"/>
    <col min="3" max="3" width="29.140625" bestFit="1" customWidth="1"/>
    <col min="4" max="4" width="31.140625" bestFit="1" customWidth="1"/>
    <col min="5" max="5" width="25.42578125" bestFit="1" customWidth="1"/>
    <col min="6" max="6" width="24.7109375" bestFit="1" customWidth="1"/>
    <col min="7" max="7" width="9.140625" bestFit="1" customWidth="1"/>
  </cols>
  <sheetData>
    <row r="2" spans="2:7" x14ac:dyDescent="0.25">
      <c r="B2" s="20" t="s">
        <v>169</v>
      </c>
      <c r="C2" s="20" t="s">
        <v>199</v>
      </c>
      <c r="D2" s="20" t="s">
        <v>200</v>
      </c>
      <c r="E2" s="20" t="s">
        <v>201</v>
      </c>
      <c r="F2" s="20" t="s">
        <v>202</v>
      </c>
      <c r="G2" s="20" t="s">
        <v>173</v>
      </c>
    </row>
    <row r="3" spans="2:7" x14ac:dyDescent="0.25">
      <c r="B3" s="21">
        <v>0</v>
      </c>
      <c r="C3" s="22"/>
      <c r="D3" s="22"/>
      <c r="E3" s="22"/>
      <c r="F3" s="22">
        <v>25</v>
      </c>
      <c r="G3" s="22">
        <f>SUM(C3:F3)</f>
        <v>25</v>
      </c>
    </row>
    <row r="4" spans="2:7" x14ac:dyDescent="0.25">
      <c r="B4" s="23" t="s">
        <v>106</v>
      </c>
      <c r="F4">
        <v>25</v>
      </c>
      <c r="G4">
        <f t="shared" ref="G4:G50" si="0">SUM(C4:F4)</f>
        <v>25</v>
      </c>
    </row>
    <row r="5" spans="2:7" x14ac:dyDescent="0.25">
      <c r="B5" s="21">
        <v>1</v>
      </c>
      <c r="C5" s="22">
        <f>SUM(C6:C16)</f>
        <v>141</v>
      </c>
      <c r="D5" s="22">
        <f t="shared" ref="D5:F5" si="1">SUM(D6:D16)</f>
        <v>53</v>
      </c>
      <c r="E5" s="22">
        <f t="shared" si="1"/>
        <v>121</v>
      </c>
      <c r="F5" s="22">
        <f t="shared" si="1"/>
        <v>158</v>
      </c>
      <c r="G5" s="22">
        <f t="shared" si="0"/>
        <v>473</v>
      </c>
    </row>
    <row r="6" spans="2:7" x14ac:dyDescent="0.25">
      <c r="B6" s="23" t="s">
        <v>1</v>
      </c>
      <c r="C6">
        <v>8</v>
      </c>
      <c r="D6">
        <v>7</v>
      </c>
      <c r="E6">
        <v>16</v>
      </c>
      <c r="G6">
        <f t="shared" si="0"/>
        <v>31</v>
      </c>
    </row>
    <row r="7" spans="2:7" x14ac:dyDescent="0.25">
      <c r="B7" s="23" t="s">
        <v>3</v>
      </c>
      <c r="C7">
        <v>12</v>
      </c>
      <c r="E7">
        <v>34</v>
      </c>
      <c r="G7">
        <f t="shared" si="0"/>
        <v>46</v>
      </c>
    </row>
    <row r="8" spans="2:7" x14ac:dyDescent="0.25">
      <c r="B8" s="23" t="s">
        <v>5</v>
      </c>
      <c r="C8">
        <v>12</v>
      </c>
      <c r="D8">
        <v>16</v>
      </c>
      <c r="E8">
        <v>20</v>
      </c>
      <c r="F8">
        <v>15</v>
      </c>
      <c r="G8">
        <f t="shared" si="0"/>
        <v>63</v>
      </c>
    </row>
    <row r="9" spans="2:7" x14ac:dyDescent="0.25">
      <c r="B9" s="23" t="s">
        <v>131</v>
      </c>
      <c r="F9">
        <v>15</v>
      </c>
      <c r="G9">
        <f t="shared" si="0"/>
        <v>15</v>
      </c>
    </row>
    <row r="10" spans="2:7" x14ac:dyDescent="0.25">
      <c r="B10" s="23" t="s">
        <v>7</v>
      </c>
      <c r="F10">
        <v>30</v>
      </c>
      <c r="G10">
        <f t="shared" si="0"/>
        <v>30</v>
      </c>
    </row>
    <row r="11" spans="2:7" x14ac:dyDescent="0.25">
      <c r="B11" s="23" t="s">
        <v>92</v>
      </c>
      <c r="C11">
        <v>50</v>
      </c>
      <c r="G11">
        <f t="shared" si="0"/>
        <v>50</v>
      </c>
    </row>
    <row r="12" spans="2:7" x14ac:dyDescent="0.25">
      <c r="B12" s="23" t="s">
        <v>9</v>
      </c>
      <c r="C12">
        <v>18</v>
      </c>
      <c r="E12">
        <v>5</v>
      </c>
      <c r="G12">
        <f t="shared" si="0"/>
        <v>23</v>
      </c>
    </row>
    <row r="13" spans="2:7" x14ac:dyDescent="0.25">
      <c r="B13" s="23" t="s">
        <v>42</v>
      </c>
      <c r="F13">
        <v>20</v>
      </c>
      <c r="G13">
        <f t="shared" si="0"/>
        <v>20</v>
      </c>
    </row>
    <row r="14" spans="2:7" x14ac:dyDescent="0.25">
      <c r="B14" s="23" t="s">
        <v>11</v>
      </c>
      <c r="C14">
        <v>25</v>
      </c>
      <c r="D14">
        <v>12</v>
      </c>
      <c r="F14">
        <v>65</v>
      </c>
      <c r="G14">
        <f t="shared" si="0"/>
        <v>102</v>
      </c>
    </row>
    <row r="15" spans="2:7" x14ac:dyDescent="0.25">
      <c r="B15" s="23" t="s">
        <v>13</v>
      </c>
      <c r="C15">
        <v>15</v>
      </c>
      <c r="D15">
        <v>18</v>
      </c>
      <c r="E15">
        <v>46</v>
      </c>
      <c r="G15">
        <f t="shared" si="0"/>
        <v>79</v>
      </c>
    </row>
    <row r="16" spans="2:7" x14ac:dyDescent="0.25">
      <c r="B16" s="23" t="s">
        <v>14</v>
      </c>
      <c r="C16">
        <v>1</v>
      </c>
      <c r="F16">
        <v>13</v>
      </c>
      <c r="G16">
        <f t="shared" si="0"/>
        <v>14</v>
      </c>
    </row>
    <row r="17" spans="2:7" x14ac:dyDescent="0.25">
      <c r="B17" s="21">
        <v>2</v>
      </c>
      <c r="C17" s="22">
        <f>SUM(C18:C38)</f>
        <v>136</v>
      </c>
      <c r="D17" s="22">
        <f t="shared" ref="D17:F17" si="2">SUM(D18:D38)</f>
        <v>50</v>
      </c>
      <c r="E17" s="22">
        <f t="shared" si="2"/>
        <v>114</v>
      </c>
      <c r="F17" s="22">
        <f t="shared" si="2"/>
        <v>139</v>
      </c>
      <c r="G17" s="22">
        <f t="shared" si="0"/>
        <v>439</v>
      </c>
    </row>
    <row r="18" spans="2:7" x14ac:dyDescent="0.25">
      <c r="B18" s="23" t="s">
        <v>175</v>
      </c>
      <c r="C18">
        <v>43</v>
      </c>
      <c r="G18">
        <f t="shared" si="0"/>
        <v>43</v>
      </c>
    </row>
    <row r="19" spans="2:7" x14ac:dyDescent="0.25">
      <c r="B19" s="23" t="s">
        <v>73</v>
      </c>
      <c r="C19">
        <v>6</v>
      </c>
      <c r="E19">
        <v>12</v>
      </c>
      <c r="G19">
        <f t="shared" si="0"/>
        <v>18</v>
      </c>
    </row>
    <row r="20" spans="2:7" x14ac:dyDescent="0.25">
      <c r="B20" s="23" t="s">
        <v>46</v>
      </c>
      <c r="C20">
        <v>4</v>
      </c>
      <c r="D20">
        <v>7</v>
      </c>
      <c r="E20">
        <v>15</v>
      </c>
      <c r="G20">
        <f t="shared" si="0"/>
        <v>26</v>
      </c>
    </row>
    <row r="21" spans="2:7" x14ac:dyDescent="0.25">
      <c r="B21" s="23" t="s">
        <v>16</v>
      </c>
      <c r="E21">
        <v>5</v>
      </c>
      <c r="G21">
        <f t="shared" si="0"/>
        <v>5</v>
      </c>
    </row>
    <row r="22" spans="2:7" x14ac:dyDescent="0.25">
      <c r="B22" s="23" t="s">
        <v>18</v>
      </c>
      <c r="C22">
        <v>5</v>
      </c>
      <c r="E22">
        <v>15</v>
      </c>
      <c r="G22">
        <f t="shared" si="0"/>
        <v>20</v>
      </c>
    </row>
    <row r="23" spans="2:7" x14ac:dyDescent="0.25">
      <c r="B23" s="23" t="s">
        <v>178</v>
      </c>
      <c r="C23">
        <v>15</v>
      </c>
      <c r="G23">
        <f t="shared" si="0"/>
        <v>15</v>
      </c>
    </row>
    <row r="24" spans="2:7" x14ac:dyDescent="0.25">
      <c r="B24" s="23" t="s">
        <v>20</v>
      </c>
      <c r="C24">
        <v>5</v>
      </c>
      <c r="D24">
        <v>8</v>
      </c>
      <c r="F24">
        <v>12</v>
      </c>
      <c r="G24">
        <f t="shared" si="0"/>
        <v>25</v>
      </c>
    </row>
    <row r="25" spans="2:7" x14ac:dyDescent="0.25">
      <c r="B25" s="23" t="s">
        <v>139</v>
      </c>
      <c r="F25">
        <v>15</v>
      </c>
      <c r="G25">
        <f t="shared" si="0"/>
        <v>15</v>
      </c>
    </row>
    <row r="26" spans="2:7" x14ac:dyDescent="0.25">
      <c r="B26" s="23" t="s">
        <v>7</v>
      </c>
      <c r="F26">
        <v>30</v>
      </c>
      <c r="G26">
        <f t="shared" si="0"/>
        <v>30</v>
      </c>
    </row>
    <row r="27" spans="2:7" x14ac:dyDescent="0.25">
      <c r="B27" s="23" t="s">
        <v>48</v>
      </c>
      <c r="C27">
        <v>5</v>
      </c>
      <c r="D27">
        <v>10</v>
      </c>
      <c r="E27">
        <v>15</v>
      </c>
      <c r="G27">
        <f t="shared" si="0"/>
        <v>30</v>
      </c>
    </row>
    <row r="28" spans="2:7" x14ac:dyDescent="0.25">
      <c r="B28" s="23" t="s">
        <v>79</v>
      </c>
      <c r="D28">
        <v>7</v>
      </c>
      <c r="F28">
        <v>12</v>
      </c>
      <c r="G28">
        <f t="shared" si="0"/>
        <v>19</v>
      </c>
    </row>
    <row r="29" spans="2:7" x14ac:dyDescent="0.25">
      <c r="B29" s="23" t="s">
        <v>203</v>
      </c>
      <c r="F29">
        <v>3</v>
      </c>
      <c r="G29">
        <f t="shared" si="0"/>
        <v>3</v>
      </c>
    </row>
    <row r="30" spans="2:7" x14ac:dyDescent="0.25">
      <c r="B30" s="23" t="s">
        <v>23</v>
      </c>
      <c r="E30">
        <v>15</v>
      </c>
      <c r="G30">
        <f t="shared" si="0"/>
        <v>15</v>
      </c>
    </row>
    <row r="31" spans="2:7" x14ac:dyDescent="0.25">
      <c r="B31" s="23" t="s">
        <v>25</v>
      </c>
      <c r="C31">
        <v>8</v>
      </c>
      <c r="E31">
        <v>8</v>
      </c>
      <c r="G31">
        <f t="shared" si="0"/>
        <v>16</v>
      </c>
    </row>
    <row r="32" spans="2:7" x14ac:dyDescent="0.25">
      <c r="B32" s="23" t="s">
        <v>180</v>
      </c>
      <c r="C32">
        <v>8</v>
      </c>
      <c r="G32">
        <f t="shared" si="0"/>
        <v>8</v>
      </c>
    </row>
    <row r="33" spans="2:7" x14ac:dyDescent="0.25">
      <c r="B33" s="23" t="s">
        <v>120</v>
      </c>
      <c r="C33">
        <v>8</v>
      </c>
      <c r="G33">
        <f t="shared" si="0"/>
        <v>8</v>
      </c>
    </row>
    <row r="34" spans="2:7" x14ac:dyDescent="0.25">
      <c r="B34" s="23" t="s">
        <v>27</v>
      </c>
      <c r="C34">
        <v>12</v>
      </c>
      <c r="D34">
        <v>6</v>
      </c>
      <c r="F34">
        <v>26</v>
      </c>
      <c r="G34">
        <f t="shared" si="0"/>
        <v>44</v>
      </c>
    </row>
    <row r="35" spans="2:7" x14ac:dyDescent="0.25">
      <c r="B35" s="23" t="s">
        <v>149</v>
      </c>
      <c r="F35">
        <v>10</v>
      </c>
      <c r="G35">
        <f t="shared" si="0"/>
        <v>10</v>
      </c>
    </row>
    <row r="36" spans="2:7" x14ac:dyDescent="0.25">
      <c r="B36" s="23" t="s">
        <v>29</v>
      </c>
      <c r="C36">
        <v>12</v>
      </c>
      <c r="D36">
        <v>6</v>
      </c>
      <c r="F36">
        <v>31</v>
      </c>
      <c r="G36">
        <f t="shared" si="0"/>
        <v>49</v>
      </c>
    </row>
    <row r="37" spans="2:7" x14ac:dyDescent="0.25">
      <c r="B37" s="23" t="s">
        <v>197</v>
      </c>
      <c r="E37">
        <v>15</v>
      </c>
      <c r="G37">
        <f t="shared" si="0"/>
        <v>15</v>
      </c>
    </row>
    <row r="38" spans="2:7" x14ac:dyDescent="0.25">
      <c r="B38" s="23" t="s">
        <v>31</v>
      </c>
      <c r="C38">
        <v>5</v>
      </c>
      <c r="D38">
        <v>6</v>
      </c>
      <c r="E38">
        <v>14</v>
      </c>
      <c r="G38">
        <f t="shared" si="0"/>
        <v>25</v>
      </c>
    </row>
    <row r="39" spans="2:7" x14ac:dyDescent="0.25">
      <c r="B39" s="21">
        <v>3</v>
      </c>
      <c r="C39" s="22">
        <f>SUM(C40:C49)</f>
        <v>50</v>
      </c>
      <c r="D39" s="22">
        <f>SUM(D40:D49)</f>
        <v>20</v>
      </c>
      <c r="E39" s="22">
        <f>SUM(E40:E49)</f>
        <v>15</v>
      </c>
      <c r="F39" s="22">
        <f>SUM(F40:F49)</f>
        <v>113</v>
      </c>
      <c r="G39" s="22">
        <f t="shared" si="0"/>
        <v>198</v>
      </c>
    </row>
    <row r="40" spans="2:7" x14ac:dyDescent="0.25">
      <c r="B40" s="23" t="s">
        <v>204</v>
      </c>
      <c r="C40">
        <v>3</v>
      </c>
      <c r="G40">
        <f t="shared" si="0"/>
        <v>3</v>
      </c>
    </row>
    <row r="41" spans="2:7" x14ac:dyDescent="0.25">
      <c r="B41" s="23" t="s">
        <v>82</v>
      </c>
      <c r="C41">
        <v>5</v>
      </c>
      <c r="E41">
        <v>10</v>
      </c>
      <c r="G41">
        <f t="shared" si="0"/>
        <v>15</v>
      </c>
    </row>
    <row r="42" spans="2:7" x14ac:dyDescent="0.25">
      <c r="B42" s="23" t="s">
        <v>205</v>
      </c>
      <c r="E42">
        <v>5</v>
      </c>
      <c r="G42">
        <f t="shared" si="0"/>
        <v>5</v>
      </c>
    </row>
    <row r="43" spans="2:7" x14ac:dyDescent="0.25">
      <c r="B43" s="23" t="s">
        <v>7</v>
      </c>
      <c r="F43">
        <v>15</v>
      </c>
      <c r="G43">
        <f t="shared" si="0"/>
        <v>15</v>
      </c>
    </row>
    <row r="44" spans="2:7" x14ac:dyDescent="0.25">
      <c r="B44" s="23" t="s">
        <v>206</v>
      </c>
      <c r="C44">
        <v>6</v>
      </c>
      <c r="G44">
        <f t="shared" si="0"/>
        <v>6</v>
      </c>
    </row>
    <row r="45" spans="2:7" x14ac:dyDescent="0.25">
      <c r="B45" s="23" t="s">
        <v>36</v>
      </c>
      <c r="C45">
        <v>27</v>
      </c>
      <c r="D45">
        <v>2</v>
      </c>
      <c r="G45">
        <f t="shared" si="0"/>
        <v>29</v>
      </c>
    </row>
    <row r="46" spans="2:7" x14ac:dyDescent="0.25">
      <c r="B46" s="23" t="s">
        <v>153</v>
      </c>
      <c r="F46">
        <v>13</v>
      </c>
      <c r="G46">
        <f t="shared" si="0"/>
        <v>13</v>
      </c>
    </row>
    <row r="47" spans="2:7" x14ac:dyDescent="0.25">
      <c r="B47" s="23" t="s">
        <v>38</v>
      </c>
      <c r="C47">
        <v>0</v>
      </c>
      <c r="D47">
        <v>12</v>
      </c>
      <c r="F47">
        <v>28</v>
      </c>
      <c r="G47">
        <f t="shared" si="0"/>
        <v>40</v>
      </c>
    </row>
    <row r="48" spans="2:7" x14ac:dyDescent="0.25">
      <c r="B48" s="23" t="s">
        <v>27</v>
      </c>
      <c r="C48">
        <v>8</v>
      </c>
      <c r="D48">
        <v>2</v>
      </c>
      <c r="F48">
        <v>26</v>
      </c>
      <c r="G48">
        <f t="shared" si="0"/>
        <v>36</v>
      </c>
    </row>
    <row r="49" spans="2:7" x14ac:dyDescent="0.25">
      <c r="B49" s="23" t="s">
        <v>29</v>
      </c>
      <c r="C49">
        <v>1</v>
      </c>
      <c r="D49">
        <v>4</v>
      </c>
      <c r="F49">
        <v>31</v>
      </c>
      <c r="G49">
        <f t="shared" si="0"/>
        <v>36</v>
      </c>
    </row>
    <row r="50" spans="2:7" x14ac:dyDescent="0.25">
      <c r="B50" s="24" t="s">
        <v>173</v>
      </c>
      <c r="C50" s="25">
        <f>C3+C5+C17+C39</f>
        <v>327</v>
      </c>
      <c r="D50" s="25">
        <f>D3+D5+D17+D39</f>
        <v>123</v>
      </c>
      <c r="E50" s="25">
        <f t="shared" ref="E50:F50" si="3">E3+E5+E17+E39</f>
        <v>250</v>
      </c>
      <c r="F50" s="25">
        <f t="shared" si="3"/>
        <v>435</v>
      </c>
      <c r="G50" s="25">
        <f t="shared" si="0"/>
        <v>1135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B451-F624-4E96-AAE0-CAE052E05036}">
  <dimension ref="B2:G42"/>
  <sheetViews>
    <sheetView workbookViewId="0">
      <selection activeCell="D14" sqref="D14"/>
    </sheetView>
  </sheetViews>
  <sheetFormatPr baseColWidth="10" defaultRowHeight="15" x14ac:dyDescent="0.25"/>
  <cols>
    <col min="2" max="2" width="36" bestFit="1" customWidth="1"/>
    <col min="3" max="3" width="26" bestFit="1" customWidth="1"/>
    <col min="4" max="4" width="25.85546875" bestFit="1" customWidth="1"/>
    <col min="5" max="5" width="25.5703125" bestFit="1" customWidth="1"/>
    <col min="6" max="6" width="24.140625" bestFit="1" customWidth="1"/>
  </cols>
  <sheetData>
    <row r="2" spans="2:7" x14ac:dyDescent="0.25">
      <c r="B2" s="20" t="s">
        <v>169</v>
      </c>
      <c r="C2" s="20" t="s">
        <v>207</v>
      </c>
      <c r="D2" s="20" t="s">
        <v>208</v>
      </c>
      <c r="E2" s="20" t="s">
        <v>209</v>
      </c>
      <c r="F2" s="20" t="s">
        <v>210</v>
      </c>
      <c r="G2" s="20" t="s">
        <v>173</v>
      </c>
    </row>
    <row r="3" spans="2:7" x14ac:dyDescent="0.25">
      <c r="B3" s="21">
        <v>0</v>
      </c>
      <c r="C3" s="22">
        <v>12</v>
      </c>
      <c r="D3" s="22"/>
      <c r="E3" s="22"/>
      <c r="F3" s="22"/>
      <c r="G3" s="22">
        <f>SUM(C3:F3)</f>
        <v>12</v>
      </c>
    </row>
    <row r="4" spans="2:7" x14ac:dyDescent="0.25">
      <c r="B4" s="23" t="s">
        <v>106</v>
      </c>
      <c r="C4">
        <v>12</v>
      </c>
      <c r="G4">
        <f t="shared" ref="G4:G42" si="0">SUM(C4:F4)</f>
        <v>12</v>
      </c>
    </row>
    <row r="5" spans="2:7" x14ac:dyDescent="0.25">
      <c r="B5" s="21">
        <v>1</v>
      </c>
      <c r="C5" s="22">
        <f>SUM(C6:C15)</f>
        <v>119</v>
      </c>
      <c r="D5" s="22">
        <f t="shared" ref="D5:F5" si="1">SUM(D6:D15)</f>
        <v>180</v>
      </c>
      <c r="E5" s="22">
        <f t="shared" si="1"/>
        <v>98</v>
      </c>
      <c r="F5" s="22">
        <f t="shared" si="1"/>
        <v>84</v>
      </c>
      <c r="G5" s="22">
        <f t="shared" si="0"/>
        <v>481</v>
      </c>
    </row>
    <row r="6" spans="2:7" x14ac:dyDescent="0.25">
      <c r="B6" s="23" t="s">
        <v>1</v>
      </c>
      <c r="C6">
        <v>28</v>
      </c>
      <c r="D6">
        <v>18</v>
      </c>
      <c r="E6">
        <v>8</v>
      </c>
      <c r="F6">
        <v>13</v>
      </c>
      <c r="G6">
        <f t="shared" si="0"/>
        <v>67</v>
      </c>
    </row>
    <row r="7" spans="2:7" x14ac:dyDescent="0.25">
      <c r="B7" s="23" t="s">
        <v>3</v>
      </c>
      <c r="D7">
        <v>30</v>
      </c>
      <c r="E7">
        <v>10</v>
      </c>
      <c r="G7">
        <f t="shared" si="0"/>
        <v>40</v>
      </c>
    </row>
    <row r="8" spans="2:7" x14ac:dyDescent="0.25">
      <c r="B8" s="23" t="s">
        <v>5</v>
      </c>
      <c r="C8">
        <v>26</v>
      </c>
      <c r="D8">
        <v>32</v>
      </c>
      <c r="E8">
        <v>15</v>
      </c>
      <c r="F8">
        <v>15</v>
      </c>
      <c r="G8">
        <f t="shared" si="0"/>
        <v>88</v>
      </c>
    </row>
    <row r="9" spans="2:7" x14ac:dyDescent="0.25">
      <c r="B9" s="23" t="s">
        <v>7</v>
      </c>
      <c r="D9">
        <v>24</v>
      </c>
      <c r="E9">
        <v>15</v>
      </c>
      <c r="G9">
        <f t="shared" si="0"/>
        <v>39</v>
      </c>
    </row>
    <row r="10" spans="2:7" x14ac:dyDescent="0.25">
      <c r="B10" s="23" t="s">
        <v>211</v>
      </c>
      <c r="E10">
        <v>15</v>
      </c>
      <c r="G10">
        <f t="shared" si="0"/>
        <v>15</v>
      </c>
    </row>
    <row r="11" spans="2:7" x14ac:dyDescent="0.25">
      <c r="B11" s="23" t="s">
        <v>9</v>
      </c>
      <c r="D11">
        <v>14</v>
      </c>
      <c r="G11">
        <f t="shared" si="0"/>
        <v>14</v>
      </c>
    </row>
    <row r="12" spans="2:7" x14ac:dyDescent="0.25">
      <c r="B12" s="23" t="s">
        <v>42</v>
      </c>
      <c r="D12">
        <v>18</v>
      </c>
      <c r="E12">
        <v>8</v>
      </c>
      <c r="F12">
        <v>12</v>
      </c>
      <c r="G12">
        <f t="shared" si="0"/>
        <v>38</v>
      </c>
    </row>
    <row r="13" spans="2:7" x14ac:dyDescent="0.25">
      <c r="B13" s="23" t="s">
        <v>11</v>
      </c>
      <c r="C13">
        <v>33</v>
      </c>
      <c r="D13">
        <v>33</v>
      </c>
      <c r="E13">
        <v>25</v>
      </c>
      <c r="F13">
        <v>15</v>
      </c>
      <c r="G13">
        <f t="shared" si="0"/>
        <v>106</v>
      </c>
    </row>
    <row r="14" spans="2:7" x14ac:dyDescent="0.25">
      <c r="B14" s="23" t="s">
        <v>13</v>
      </c>
      <c r="C14">
        <v>32</v>
      </c>
      <c r="F14">
        <v>24</v>
      </c>
      <c r="G14">
        <f t="shared" si="0"/>
        <v>56</v>
      </c>
    </row>
    <row r="15" spans="2:7" x14ac:dyDescent="0.25">
      <c r="B15" s="23" t="s">
        <v>14</v>
      </c>
      <c r="D15">
        <v>11</v>
      </c>
      <c r="E15">
        <v>2</v>
      </c>
      <c r="F15">
        <v>5</v>
      </c>
      <c r="G15">
        <f t="shared" si="0"/>
        <v>18</v>
      </c>
    </row>
    <row r="16" spans="2:7" x14ac:dyDescent="0.25">
      <c r="B16" s="21">
        <v>2</v>
      </c>
      <c r="C16" s="22">
        <f>SUM(C17:C33)</f>
        <v>139</v>
      </c>
      <c r="D16" s="22">
        <f t="shared" ref="D16:F16" si="2">SUM(D17:D33)</f>
        <v>166</v>
      </c>
      <c r="E16" s="22">
        <f t="shared" si="2"/>
        <v>84</v>
      </c>
      <c r="F16" s="22">
        <f t="shared" si="2"/>
        <v>62</v>
      </c>
      <c r="G16" s="22">
        <f t="shared" si="0"/>
        <v>451</v>
      </c>
    </row>
    <row r="17" spans="2:7" x14ac:dyDescent="0.25">
      <c r="B17" s="23" t="s">
        <v>192</v>
      </c>
      <c r="C17">
        <v>45</v>
      </c>
      <c r="G17">
        <f t="shared" si="0"/>
        <v>45</v>
      </c>
    </row>
    <row r="18" spans="2:7" x14ac:dyDescent="0.25">
      <c r="B18" s="23" t="s">
        <v>46</v>
      </c>
      <c r="C18">
        <v>12</v>
      </c>
      <c r="D18">
        <v>15</v>
      </c>
      <c r="E18">
        <v>5</v>
      </c>
      <c r="F18">
        <v>7</v>
      </c>
      <c r="G18">
        <f t="shared" si="0"/>
        <v>39</v>
      </c>
    </row>
    <row r="19" spans="2:7" x14ac:dyDescent="0.25">
      <c r="B19" s="23" t="s">
        <v>212</v>
      </c>
      <c r="C19">
        <v>8</v>
      </c>
      <c r="G19">
        <f t="shared" si="0"/>
        <v>8</v>
      </c>
    </row>
    <row r="20" spans="2:7" x14ac:dyDescent="0.25">
      <c r="B20" s="23" t="s">
        <v>177</v>
      </c>
      <c r="F20">
        <v>1</v>
      </c>
      <c r="G20">
        <f t="shared" si="0"/>
        <v>1</v>
      </c>
    </row>
    <row r="21" spans="2:7" x14ac:dyDescent="0.25">
      <c r="B21" s="23" t="s">
        <v>18</v>
      </c>
      <c r="D21">
        <v>30</v>
      </c>
      <c r="E21">
        <v>8</v>
      </c>
      <c r="G21">
        <f t="shared" si="0"/>
        <v>38</v>
      </c>
    </row>
    <row r="22" spans="2:7" x14ac:dyDescent="0.25">
      <c r="B22" s="23" t="s">
        <v>20</v>
      </c>
      <c r="C22">
        <v>12</v>
      </c>
      <c r="D22">
        <v>15</v>
      </c>
      <c r="E22">
        <v>5</v>
      </c>
      <c r="F22">
        <v>6</v>
      </c>
      <c r="G22">
        <f t="shared" si="0"/>
        <v>38</v>
      </c>
    </row>
    <row r="23" spans="2:7" x14ac:dyDescent="0.25">
      <c r="B23" s="23" t="s">
        <v>7</v>
      </c>
      <c r="D23">
        <v>25</v>
      </c>
      <c r="E23">
        <v>15</v>
      </c>
      <c r="G23">
        <f t="shared" si="0"/>
        <v>40</v>
      </c>
    </row>
    <row r="24" spans="2:7" x14ac:dyDescent="0.25">
      <c r="B24" s="23" t="s">
        <v>211</v>
      </c>
      <c r="E24">
        <v>15</v>
      </c>
      <c r="G24">
        <f t="shared" si="0"/>
        <v>15</v>
      </c>
    </row>
    <row r="25" spans="2:7" x14ac:dyDescent="0.25">
      <c r="B25" s="23" t="s">
        <v>48</v>
      </c>
      <c r="C25">
        <v>15</v>
      </c>
      <c r="F25">
        <v>8</v>
      </c>
      <c r="G25">
        <f t="shared" si="0"/>
        <v>23</v>
      </c>
    </row>
    <row r="26" spans="2:7" x14ac:dyDescent="0.25">
      <c r="B26" s="23" t="s">
        <v>25</v>
      </c>
      <c r="D26">
        <v>8</v>
      </c>
      <c r="G26">
        <f t="shared" si="0"/>
        <v>8</v>
      </c>
    </row>
    <row r="27" spans="2:7" x14ac:dyDescent="0.25">
      <c r="B27" s="23" t="s">
        <v>27</v>
      </c>
      <c r="C27">
        <v>15</v>
      </c>
      <c r="D27">
        <v>11</v>
      </c>
      <c r="E27">
        <v>12</v>
      </c>
      <c r="F27">
        <v>6</v>
      </c>
      <c r="G27">
        <f t="shared" si="0"/>
        <v>44</v>
      </c>
    </row>
    <row r="28" spans="2:7" x14ac:dyDescent="0.25">
      <c r="B28" s="23" t="s">
        <v>147</v>
      </c>
      <c r="D28">
        <v>30</v>
      </c>
      <c r="G28">
        <f t="shared" si="0"/>
        <v>30</v>
      </c>
    </row>
    <row r="29" spans="2:7" x14ac:dyDescent="0.25">
      <c r="B29" s="23" t="s">
        <v>122</v>
      </c>
      <c r="D29">
        <v>11</v>
      </c>
      <c r="E29">
        <v>6</v>
      </c>
      <c r="F29">
        <v>8</v>
      </c>
      <c r="G29">
        <f t="shared" si="0"/>
        <v>25</v>
      </c>
    </row>
    <row r="30" spans="2:7" x14ac:dyDescent="0.25">
      <c r="B30" s="23" t="s">
        <v>29</v>
      </c>
      <c r="C30">
        <v>15</v>
      </c>
      <c r="D30">
        <v>21</v>
      </c>
      <c r="E30">
        <v>12</v>
      </c>
      <c r="F30">
        <v>9</v>
      </c>
      <c r="G30">
        <f t="shared" si="0"/>
        <v>57</v>
      </c>
    </row>
    <row r="31" spans="2:7" x14ac:dyDescent="0.25">
      <c r="B31" s="23" t="s">
        <v>197</v>
      </c>
      <c r="F31">
        <v>10</v>
      </c>
      <c r="G31">
        <f t="shared" si="0"/>
        <v>10</v>
      </c>
    </row>
    <row r="32" spans="2:7" x14ac:dyDescent="0.25">
      <c r="B32" s="23" t="s">
        <v>213</v>
      </c>
      <c r="C32">
        <v>5</v>
      </c>
      <c r="G32">
        <f t="shared" si="0"/>
        <v>5</v>
      </c>
    </row>
    <row r="33" spans="2:7" x14ac:dyDescent="0.25">
      <c r="B33" s="23" t="s">
        <v>31</v>
      </c>
      <c r="C33">
        <v>12</v>
      </c>
      <c r="E33">
        <v>6</v>
      </c>
      <c r="F33">
        <v>7</v>
      </c>
      <c r="G33">
        <f t="shared" si="0"/>
        <v>25</v>
      </c>
    </row>
    <row r="34" spans="2:7" x14ac:dyDescent="0.25">
      <c r="B34" s="21">
        <v>3</v>
      </c>
      <c r="C34" s="22">
        <f>SUM(C35:C41)</f>
        <v>54</v>
      </c>
      <c r="D34" s="22">
        <f t="shared" ref="D34:F34" si="3">SUM(D35:D41)</f>
        <v>97</v>
      </c>
      <c r="E34" s="22">
        <f t="shared" si="3"/>
        <v>64</v>
      </c>
      <c r="F34" s="22">
        <f t="shared" si="3"/>
        <v>57</v>
      </c>
      <c r="G34" s="22">
        <f t="shared" si="0"/>
        <v>272</v>
      </c>
    </row>
    <row r="35" spans="2:7" x14ac:dyDescent="0.25">
      <c r="B35" s="23" t="s">
        <v>33</v>
      </c>
      <c r="C35">
        <v>2</v>
      </c>
      <c r="G35">
        <f t="shared" si="0"/>
        <v>2</v>
      </c>
    </row>
    <row r="36" spans="2:7" x14ac:dyDescent="0.25">
      <c r="B36" s="23" t="s">
        <v>7</v>
      </c>
      <c r="D36">
        <v>29</v>
      </c>
      <c r="E36">
        <v>13</v>
      </c>
      <c r="G36">
        <f t="shared" si="0"/>
        <v>42</v>
      </c>
    </row>
    <row r="37" spans="2:7" x14ac:dyDescent="0.25">
      <c r="B37" s="23" t="s">
        <v>211</v>
      </c>
      <c r="E37">
        <v>15</v>
      </c>
      <c r="G37">
        <f t="shared" si="0"/>
        <v>15</v>
      </c>
    </row>
    <row r="38" spans="2:7" x14ac:dyDescent="0.25">
      <c r="B38" s="23" t="s">
        <v>36</v>
      </c>
      <c r="C38">
        <v>12</v>
      </c>
      <c r="E38">
        <v>20</v>
      </c>
      <c r="F38">
        <v>27</v>
      </c>
      <c r="G38">
        <f t="shared" si="0"/>
        <v>59</v>
      </c>
    </row>
    <row r="39" spans="2:7" x14ac:dyDescent="0.25">
      <c r="B39" s="23" t="s">
        <v>38</v>
      </c>
      <c r="C39">
        <v>14</v>
      </c>
      <c r="D39">
        <v>32</v>
      </c>
      <c r="E39">
        <v>0</v>
      </c>
      <c r="F39">
        <v>0</v>
      </c>
      <c r="G39">
        <f t="shared" si="0"/>
        <v>46</v>
      </c>
    </row>
    <row r="40" spans="2:7" x14ac:dyDescent="0.25">
      <c r="B40" s="23" t="s">
        <v>27</v>
      </c>
      <c r="C40">
        <v>8</v>
      </c>
      <c r="D40">
        <v>15</v>
      </c>
      <c r="E40">
        <v>8</v>
      </c>
      <c r="F40">
        <v>6</v>
      </c>
      <c r="G40">
        <f t="shared" si="0"/>
        <v>37</v>
      </c>
    </row>
    <row r="41" spans="2:7" x14ac:dyDescent="0.25">
      <c r="B41" s="23" t="s">
        <v>29</v>
      </c>
      <c r="C41">
        <v>18</v>
      </c>
      <c r="D41">
        <v>21</v>
      </c>
      <c r="E41">
        <v>8</v>
      </c>
      <c r="F41">
        <v>24</v>
      </c>
      <c r="G41">
        <f t="shared" si="0"/>
        <v>71</v>
      </c>
    </row>
    <row r="42" spans="2:7" x14ac:dyDescent="0.25">
      <c r="B42" s="24" t="s">
        <v>173</v>
      </c>
      <c r="C42" s="25">
        <f>C34+C16+C5+C3</f>
        <v>324</v>
      </c>
      <c r="D42" s="25">
        <f t="shared" ref="D42:F42" si="4">D34+D16+D5+D3</f>
        <v>443</v>
      </c>
      <c r="E42" s="25">
        <f t="shared" si="4"/>
        <v>246</v>
      </c>
      <c r="F42" s="25">
        <f t="shared" si="4"/>
        <v>203</v>
      </c>
      <c r="G42" s="25">
        <f t="shared" si="0"/>
        <v>1216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6B28-9278-477B-8378-D73BCE84712A}">
  <dimension ref="B2:F39"/>
  <sheetViews>
    <sheetView workbookViewId="0">
      <selection activeCell="D21" sqref="D21"/>
    </sheetView>
  </sheetViews>
  <sheetFormatPr baseColWidth="10" defaultRowHeight="15" x14ac:dyDescent="0.25"/>
  <cols>
    <col min="2" max="2" width="36" bestFit="1" customWidth="1"/>
    <col min="3" max="3" width="24.42578125" bestFit="1" customWidth="1"/>
    <col min="4" max="4" width="29.5703125" bestFit="1" customWidth="1"/>
    <col min="5" max="5" width="24.7109375" bestFit="1" customWidth="1"/>
  </cols>
  <sheetData>
    <row r="2" spans="2:6" x14ac:dyDescent="0.25">
      <c r="B2" s="20" t="s">
        <v>169</v>
      </c>
      <c r="C2" s="20" t="s">
        <v>214</v>
      </c>
      <c r="D2" s="20" t="s">
        <v>215</v>
      </c>
      <c r="E2" s="20" t="s">
        <v>216</v>
      </c>
      <c r="F2" s="20" t="s">
        <v>173</v>
      </c>
    </row>
    <row r="3" spans="2:6" x14ac:dyDescent="0.25">
      <c r="B3" s="21">
        <v>1</v>
      </c>
      <c r="C3" s="22">
        <f>SUM(C4:C13)</f>
        <v>129</v>
      </c>
      <c r="D3" s="22">
        <f t="shared" ref="D3:E3" si="0">SUM(D4:D13)</f>
        <v>111</v>
      </c>
      <c r="E3" s="22">
        <f t="shared" si="0"/>
        <v>48</v>
      </c>
      <c r="F3" s="22">
        <f>SUM(B3:E3)</f>
        <v>289</v>
      </c>
    </row>
    <row r="4" spans="2:6" x14ac:dyDescent="0.25">
      <c r="B4" s="23" t="s">
        <v>1</v>
      </c>
      <c r="C4">
        <v>15</v>
      </c>
      <c r="D4">
        <v>15</v>
      </c>
      <c r="E4">
        <v>10</v>
      </c>
      <c r="F4">
        <f t="shared" ref="F4:F39" si="1">SUM(B4:E4)</f>
        <v>40</v>
      </c>
    </row>
    <row r="5" spans="2:6" x14ac:dyDescent="0.25">
      <c r="B5" s="23" t="s">
        <v>3</v>
      </c>
      <c r="C5">
        <v>30</v>
      </c>
      <c r="D5">
        <v>15</v>
      </c>
      <c r="F5">
        <f t="shared" si="1"/>
        <v>45</v>
      </c>
    </row>
    <row r="6" spans="2:6" x14ac:dyDescent="0.25">
      <c r="B6" s="23" t="s">
        <v>5</v>
      </c>
      <c r="C6">
        <v>18</v>
      </c>
      <c r="D6">
        <v>17</v>
      </c>
      <c r="E6">
        <v>6</v>
      </c>
      <c r="F6">
        <f t="shared" si="1"/>
        <v>41</v>
      </c>
    </row>
    <row r="7" spans="2:6" x14ac:dyDescent="0.25">
      <c r="B7" s="23" t="s">
        <v>7</v>
      </c>
      <c r="C7">
        <v>17</v>
      </c>
      <c r="F7">
        <f t="shared" si="1"/>
        <v>17</v>
      </c>
    </row>
    <row r="8" spans="2:6" x14ac:dyDescent="0.25">
      <c r="B8" s="23" t="s">
        <v>9</v>
      </c>
      <c r="C8">
        <v>6</v>
      </c>
      <c r="F8">
        <f t="shared" si="1"/>
        <v>6</v>
      </c>
    </row>
    <row r="9" spans="2:6" x14ac:dyDescent="0.25">
      <c r="B9" s="23" t="s">
        <v>42</v>
      </c>
      <c r="D9">
        <v>12</v>
      </c>
      <c r="F9">
        <f t="shared" si="1"/>
        <v>12</v>
      </c>
    </row>
    <row r="10" spans="2:6" x14ac:dyDescent="0.25">
      <c r="B10" s="23" t="s">
        <v>11</v>
      </c>
      <c r="C10">
        <v>25</v>
      </c>
      <c r="D10">
        <v>30</v>
      </c>
      <c r="E10">
        <v>15</v>
      </c>
      <c r="F10">
        <f t="shared" si="1"/>
        <v>70</v>
      </c>
    </row>
    <row r="11" spans="2:6" x14ac:dyDescent="0.25">
      <c r="B11" s="23" t="s">
        <v>13</v>
      </c>
      <c r="C11">
        <v>17</v>
      </c>
      <c r="D11">
        <v>15</v>
      </c>
      <c r="E11">
        <v>13</v>
      </c>
      <c r="F11">
        <f t="shared" si="1"/>
        <v>45</v>
      </c>
    </row>
    <row r="12" spans="2:6" x14ac:dyDescent="0.25">
      <c r="B12" s="23" t="s">
        <v>44</v>
      </c>
      <c r="D12">
        <v>5</v>
      </c>
      <c r="F12">
        <f t="shared" si="1"/>
        <v>5</v>
      </c>
    </row>
    <row r="13" spans="2:6" x14ac:dyDescent="0.25">
      <c r="B13" s="23" t="s">
        <v>14</v>
      </c>
      <c r="C13">
        <v>1</v>
      </c>
      <c r="D13">
        <v>2</v>
      </c>
      <c r="E13">
        <v>4</v>
      </c>
      <c r="F13">
        <f t="shared" si="1"/>
        <v>7</v>
      </c>
    </row>
    <row r="14" spans="2:6" x14ac:dyDescent="0.25">
      <c r="B14" s="21">
        <v>2</v>
      </c>
      <c r="C14" s="22">
        <f>SUM(C15:C29)</f>
        <v>108</v>
      </c>
      <c r="D14" s="22">
        <f t="shared" ref="D14:E14" si="2">SUM(D15:D29)</f>
        <v>81</v>
      </c>
      <c r="E14" s="22">
        <f t="shared" si="2"/>
        <v>75</v>
      </c>
      <c r="F14" s="22">
        <f t="shared" si="1"/>
        <v>266</v>
      </c>
    </row>
    <row r="15" spans="2:6" x14ac:dyDescent="0.25">
      <c r="B15" s="23" t="s">
        <v>192</v>
      </c>
      <c r="E15">
        <v>30</v>
      </c>
      <c r="F15">
        <f t="shared" si="1"/>
        <v>30</v>
      </c>
    </row>
    <row r="16" spans="2:6" x14ac:dyDescent="0.25">
      <c r="B16" s="23" t="s">
        <v>46</v>
      </c>
      <c r="D16">
        <v>7</v>
      </c>
      <c r="E16">
        <v>4</v>
      </c>
      <c r="F16">
        <f t="shared" si="1"/>
        <v>11</v>
      </c>
    </row>
    <row r="17" spans="2:6" x14ac:dyDescent="0.25">
      <c r="B17" s="23" t="s">
        <v>50</v>
      </c>
      <c r="E17">
        <v>4</v>
      </c>
      <c r="F17">
        <f t="shared" si="1"/>
        <v>4</v>
      </c>
    </row>
    <row r="18" spans="2:6" x14ac:dyDescent="0.25">
      <c r="B18" s="23" t="s">
        <v>16</v>
      </c>
      <c r="F18">
        <f t="shared" si="1"/>
        <v>0</v>
      </c>
    </row>
    <row r="19" spans="2:6" x14ac:dyDescent="0.25">
      <c r="B19" s="23" t="s">
        <v>217</v>
      </c>
      <c r="D19">
        <v>6</v>
      </c>
      <c r="F19">
        <f t="shared" si="1"/>
        <v>6</v>
      </c>
    </row>
    <row r="20" spans="2:6" x14ac:dyDescent="0.25">
      <c r="B20" s="23" t="s">
        <v>18</v>
      </c>
      <c r="C20">
        <v>15</v>
      </c>
      <c r="D20">
        <v>8</v>
      </c>
      <c r="F20">
        <f t="shared" si="1"/>
        <v>23</v>
      </c>
    </row>
    <row r="21" spans="2:6" x14ac:dyDescent="0.25">
      <c r="B21" s="23" t="s">
        <v>218</v>
      </c>
      <c r="C21">
        <v>30</v>
      </c>
      <c r="F21">
        <f t="shared" si="1"/>
        <v>30</v>
      </c>
    </row>
    <row r="22" spans="2:6" x14ac:dyDescent="0.25">
      <c r="B22" s="23" t="s">
        <v>20</v>
      </c>
      <c r="C22">
        <v>6</v>
      </c>
      <c r="D22">
        <v>8</v>
      </c>
      <c r="F22">
        <f t="shared" si="1"/>
        <v>14</v>
      </c>
    </row>
    <row r="23" spans="2:6" x14ac:dyDescent="0.25">
      <c r="B23" s="23" t="s">
        <v>7</v>
      </c>
      <c r="C23">
        <v>17</v>
      </c>
      <c r="F23">
        <f t="shared" si="1"/>
        <v>17</v>
      </c>
    </row>
    <row r="24" spans="2:6" x14ac:dyDescent="0.25">
      <c r="B24" s="23" t="s">
        <v>48</v>
      </c>
      <c r="D24">
        <v>12</v>
      </c>
      <c r="E24">
        <v>7</v>
      </c>
      <c r="F24">
        <f t="shared" si="1"/>
        <v>19</v>
      </c>
    </row>
    <row r="25" spans="2:6" x14ac:dyDescent="0.25">
      <c r="B25" s="23" t="s">
        <v>23</v>
      </c>
      <c r="C25">
        <v>0</v>
      </c>
      <c r="E25">
        <v>5</v>
      </c>
      <c r="F25">
        <f t="shared" si="1"/>
        <v>5</v>
      </c>
    </row>
    <row r="26" spans="2:6" x14ac:dyDescent="0.25">
      <c r="B26" s="23" t="s">
        <v>25</v>
      </c>
      <c r="C26">
        <v>4</v>
      </c>
      <c r="F26">
        <f t="shared" si="1"/>
        <v>4</v>
      </c>
    </row>
    <row r="27" spans="2:6" x14ac:dyDescent="0.25">
      <c r="B27" s="23" t="s">
        <v>27</v>
      </c>
      <c r="C27">
        <v>12</v>
      </c>
      <c r="D27">
        <v>15</v>
      </c>
      <c r="E27">
        <v>9</v>
      </c>
      <c r="F27">
        <f t="shared" si="1"/>
        <v>36</v>
      </c>
    </row>
    <row r="28" spans="2:6" x14ac:dyDescent="0.25">
      <c r="B28" s="23" t="s">
        <v>29</v>
      </c>
      <c r="C28">
        <v>12</v>
      </c>
      <c r="D28">
        <v>15</v>
      </c>
      <c r="E28">
        <v>9</v>
      </c>
      <c r="F28">
        <f t="shared" si="1"/>
        <v>36</v>
      </c>
    </row>
    <row r="29" spans="2:6" x14ac:dyDescent="0.25">
      <c r="B29" s="23" t="s">
        <v>31</v>
      </c>
      <c r="C29">
        <v>12</v>
      </c>
      <c r="D29">
        <v>10</v>
      </c>
      <c r="E29">
        <v>7</v>
      </c>
      <c r="F29">
        <f t="shared" si="1"/>
        <v>29</v>
      </c>
    </row>
    <row r="30" spans="2:6" x14ac:dyDescent="0.25">
      <c r="B30" s="21">
        <v>3</v>
      </c>
      <c r="C30" s="22">
        <f>SUM(C31:C38)</f>
        <v>80</v>
      </c>
      <c r="D30" s="22">
        <f>SUM(D31:D38)</f>
        <v>57</v>
      </c>
      <c r="E30" s="22">
        <f>SUM(E31:E38)</f>
        <v>11</v>
      </c>
      <c r="F30" s="22">
        <f t="shared" si="1"/>
        <v>151</v>
      </c>
    </row>
    <row r="31" spans="2:6" x14ac:dyDescent="0.25">
      <c r="B31" s="23" t="s">
        <v>205</v>
      </c>
      <c r="F31">
        <f t="shared" si="1"/>
        <v>0</v>
      </c>
    </row>
    <row r="32" spans="2:6" x14ac:dyDescent="0.25">
      <c r="B32" s="23" t="s">
        <v>219</v>
      </c>
      <c r="C32">
        <v>20</v>
      </c>
      <c r="F32">
        <f t="shared" si="1"/>
        <v>20</v>
      </c>
    </row>
    <row r="33" spans="2:6" x14ac:dyDescent="0.25">
      <c r="B33" s="23" t="s">
        <v>220</v>
      </c>
      <c r="C33">
        <v>10</v>
      </c>
      <c r="F33">
        <f t="shared" si="1"/>
        <v>10</v>
      </c>
    </row>
    <row r="34" spans="2:6" x14ac:dyDescent="0.25">
      <c r="B34" s="23" t="s">
        <v>7</v>
      </c>
      <c r="C34">
        <v>9</v>
      </c>
      <c r="F34">
        <f t="shared" si="1"/>
        <v>9</v>
      </c>
    </row>
    <row r="35" spans="2:6" x14ac:dyDescent="0.25">
      <c r="B35" s="23" t="s">
        <v>36</v>
      </c>
      <c r="C35">
        <v>5</v>
      </c>
      <c r="D35">
        <v>10</v>
      </c>
      <c r="F35">
        <f t="shared" si="1"/>
        <v>15</v>
      </c>
    </row>
    <row r="36" spans="2:6" x14ac:dyDescent="0.25">
      <c r="B36" s="23" t="s">
        <v>38</v>
      </c>
      <c r="C36">
        <v>20</v>
      </c>
      <c r="D36">
        <v>18</v>
      </c>
      <c r="F36">
        <f t="shared" si="1"/>
        <v>38</v>
      </c>
    </row>
    <row r="37" spans="2:6" x14ac:dyDescent="0.25">
      <c r="B37" s="23" t="s">
        <v>27</v>
      </c>
      <c r="C37">
        <v>7</v>
      </c>
      <c r="D37">
        <v>10</v>
      </c>
      <c r="E37">
        <v>2</v>
      </c>
      <c r="F37">
        <f t="shared" si="1"/>
        <v>19</v>
      </c>
    </row>
    <row r="38" spans="2:6" x14ac:dyDescent="0.25">
      <c r="B38" s="23" t="s">
        <v>29</v>
      </c>
      <c r="C38">
        <v>9</v>
      </c>
      <c r="D38">
        <v>19</v>
      </c>
      <c r="E38">
        <v>9</v>
      </c>
      <c r="F38">
        <f t="shared" si="1"/>
        <v>37</v>
      </c>
    </row>
    <row r="39" spans="2:6" x14ac:dyDescent="0.25">
      <c r="B39" s="24" t="s">
        <v>173</v>
      </c>
      <c r="C39" s="25">
        <f>C30+C14+C3</f>
        <v>317</v>
      </c>
      <c r="D39" s="25">
        <f t="shared" ref="D39:E39" si="3">D30+D14+D3</f>
        <v>249</v>
      </c>
      <c r="E39" s="25">
        <f t="shared" si="3"/>
        <v>134</v>
      </c>
      <c r="F39" s="25">
        <f t="shared" si="1"/>
        <v>700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fac7a2-976b-42dc-b1dd-32721cd628b4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815BC801A704CA0390A24858F3BE6" ma:contentTypeVersion="12" ma:contentTypeDescription="Opprett et nytt dokument." ma:contentTypeScope="" ma:versionID="ede03db9637c00caadd18db13f6da32d">
  <xsd:schema xmlns:xsd="http://www.w3.org/2001/XMLSchema" xmlns:xs="http://www.w3.org/2001/XMLSchema" xmlns:p="http://schemas.microsoft.com/office/2006/metadata/properties" xmlns:ns2="165574ca-7b7f-47b4-82f2-c28a040b21fb" xmlns:ns3="c4fac7a2-976b-42dc-b1dd-32721cd628b4" targetNamespace="http://schemas.microsoft.com/office/2006/metadata/properties" ma:root="true" ma:fieldsID="8e200ce72378845b2a36f5a3e0660a3b" ns2:_="" ns3:_="">
    <xsd:import namespace="165574ca-7b7f-47b4-82f2-c28a040b21fb"/>
    <xsd:import namespace="c4fac7a2-976b-42dc-b1dd-32721cd62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574ca-7b7f-47b4-82f2-c28a040b2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ac7a2-976b-42dc-b1dd-32721cd62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E8C56-A30A-4391-A7B7-721420495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345F24-AD14-44BA-A615-AF798022951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5574ca-7b7f-47b4-82f2-c28a040b21fb"/>
    <ds:schemaRef ds:uri="http://purl.org/dc/terms/"/>
    <ds:schemaRef ds:uri="c4fac7a2-976b-42dc-b1dd-32721cd628b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945907-15D6-4916-BF5A-835204996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574ca-7b7f-47b4-82f2-c28a040b21fb"/>
    <ds:schemaRef ds:uri="c4fac7a2-976b-42dc-b1dd-32721cd62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Innherred</vt:lpstr>
      <vt:lpstr>Namdal</vt:lpstr>
      <vt:lpstr>Trondheim</vt:lpstr>
      <vt:lpstr>Vernes</vt:lpstr>
      <vt:lpstr>Orkland</vt:lpstr>
      <vt:lpstr>Trøndelag Sør</vt:lpstr>
      <vt:lpstr>Fosen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 for statistikkgrunnlaget 20230309</dc:title>
  <dc:subject/>
  <dc:creator/>
  <cp:keywords/>
  <dc:description/>
  <cp:lastModifiedBy/>
  <cp:revision/>
  <dcterms:created xsi:type="dcterms:W3CDTF">2023-03-10T07:40:15Z</dcterms:created>
  <dcterms:modified xsi:type="dcterms:W3CDTF">2023-10-17T10:00:33Z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0x010100810815BC801A704CA0390A24858F3BE6</vt:lpwstr>
  </property>
  <property fmtid="{D5CDD505-2E9C-101B-9397-08002B2CF9AE}" pid="3" name="Order">
    <vt:r8>19100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